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402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33" i="1" l="1"/>
  <c r="AM33" i="1"/>
  <c r="AK33" i="1"/>
  <c r="AI33" i="1"/>
  <c r="AG33" i="1"/>
  <c r="AE33" i="1"/>
  <c r="AC33" i="1"/>
  <c r="AA33" i="1"/>
  <c r="Y33" i="1"/>
  <c r="AO32" i="1"/>
  <c r="AM32" i="1"/>
  <c r="AK32" i="1"/>
  <c r="AI32" i="1"/>
  <c r="AG32" i="1"/>
  <c r="AE32" i="1"/>
  <c r="AC32" i="1"/>
  <c r="AA32" i="1"/>
  <c r="Y32" i="1"/>
  <c r="AO31" i="1"/>
  <c r="AM31" i="1"/>
  <c r="AK31" i="1"/>
  <c r="AI31" i="1"/>
  <c r="AG31" i="1"/>
  <c r="AE31" i="1"/>
  <c r="AC31" i="1"/>
  <c r="AA31" i="1"/>
  <c r="Y31" i="1"/>
  <c r="AO30" i="1"/>
  <c r="AM30" i="1"/>
  <c r="AK30" i="1"/>
  <c r="AI30" i="1"/>
  <c r="AG30" i="1"/>
  <c r="AE30" i="1"/>
  <c r="AC30" i="1"/>
  <c r="AA30" i="1"/>
  <c r="Y30" i="1"/>
  <c r="AO29" i="1"/>
  <c r="AM29" i="1"/>
  <c r="AK29" i="1"/>
  <c r="AI29" i="1"/>
  <c r="AG29" i="1"/>
  <c r="AE29" i="1"/>
  <c r="AC29" i="1"/>
  <c r="AA29" i="1"/>
  <c r="Y29" i="1"/>
  <c r="AO28" i="1"/>
  <c r="AM28" i="1"/>
  <c r="AK28" i="1"/>
  <c r="AI28" i="1"/>
  <c r="AG28" i="1"/>
  <c r="AE28" i="1"/>
  <c r="AC28" i="1"/>
  <c r="AA28" i="1"/>
  <c r="Y28" i="1"/>
  <c r="AO27" i="1"/>
  <c r="AM27" i="1"/>
  <c r="AK27" i="1"/>
  <c r="AI27" i="1"/>
  <c r="AG27" i="1"/>
  <c r="AE27" i="1"/>
  <c r="AC27" i="1"/>
  <c r="AA27" i="1"/>
  <c r="Y27" i="1"/>
  <c r="AO26" i="1"/>
  <c r="AM26" i="1"/>
  <c r="AK26" i="1"/>
  <c r="AI26" i="1"/>
  <c r="AG26" i="1"/>
  <c r="AE26" i="1"/>
  <c r="AC26" i="1"/>
  <c r="AA26" i="1"/>
  <c r="Y26" i="1"/>
  <c r="AO25" i="1"/>
  <c r="AM25" i="1"/>
  <c r="AK25" i="1"/>
  <c r="AI25" i="1"/>
  <c r="AG25" i="1"/>
  <c r="AE25" i="1"/>
  <c r="AC25" i="1"/>
  <c r="AA25" i="1"/>
  <c r="Y25" i="1"/>
  <c r="AO24" i="1"/>
  <c r="AM24" i="1"/>
  <c r="AK24" i="1"/>
  <c r="AI24" i="1"/>
  <c r="AG24" i="1"/>
  <c r="AE24" i="1"/>
  <c r="AC24" i="1"/>
  <c r="AA24" i="1"/>
  <c r="Y24" i="1"/>
  <c r="AO23" i="1"/>
  <c r="AM23" i="1"/>
  <c r="AK23" i="1"/>
  <c r="AI23" i="1"/>
  <c r="AG23" i="1"/>
  <c r="AE23" i="1"/>
  <c r="AC23" i="1"/>
  <c r="AA23" i="1"/>
  <c r="Y23" i="1"/>
  <c r="AO22" i="1"/>
  <c r="AM22" i="1"/>
  <c r="AK22" i="1"/>
  <c r="AI22" i="1"/>
  <c r="AG22" i="1"/>
  <c r="AE22" i="1"/>
  <c r="AC22" i="1"/>
  <c r="AA22" i="1"/>
  <c r="Y22" i="1"/>
  <c r="AO21" i="1"/>
  <c r="AM21" i="1"/>
  <c r="AK21" i="1"/>
  <c r="AI21" i="1"/>
  <c r="AG21" i="1"/>
  <c r="AE21" i="1"/>
  <c r="AC21" i="1"/>
  <c r="AA21" i="1"/>
  <c r="Y21" i="1"/>
  <c r="AO20" i="1"/>
  <c r="AM20" i="1"/>
  <c r="AK20" i="1"/>
  <c r="AI20" i="1"/>
  <c r="AG20" i="1"/>
  <c r="AE20" i="1"/>
  <c r="AC20" i="1"/>
  <c r="AA20" i="1"/>
  <c r="Y20" i="1"/>
  <c r="AO19" i="1"/>
  <c r="AM19" i="1"/>
  <c r="AK19" i="1"/>
  <c r="AI19" i="1"/>
  <c r="AG19" i="1"/>
  <c r="AE19" i="1"/>
  <c r="AC19" i="1"/>
  <c r="AA19" i="1"/>
  <c r="Y19" i="1"/>
  <c r="AO18" i="1"/>
  <c r="AM18" i="1"/>
  <c r="AK18" i="1"/>
  <c r="AI18" i="1"/>
  <c r="AG18" i="1"/>
  <c r="AE18" i="1"/>
  <c r="AC18" i="1"/>
  <c r="AA18" i="1"/>
  <c r="Y18" i="1"/>
  <c r="AO17" i="1"/>
  <c r="AM17" i="1"/>
  <c r="AK17" i="1"/>
  <c r="AI17" i="1"/>
  <c r="AG17" i="1"/>
  <c r="AE17" i="1"/>
  <c r="AC17" i="1"/>
  <c r="AA17" i="1"/>
  <c r="Y17" i="1"/>
  <c r="AO16" i="1"/>
  <c r="AM16" i="1"/>
  <c r="AK16" i="1"/>
  <c r="AI16" i="1"/>
  <c r="AG16" i="1"/>
  <c r="AE16" i="1"/>
  <c r="AC16" i="1"/>
  <c r="AA16" i="1"/>
  <c r="Y16" i="1"/>
  <c r="AO15" i="1"/>
  <c r="AM15" i="1"/>
  <c r="AK15" i="1"/>
  <c r="AI15" i="1"/>
  <c r="AG15" i="1"/>
  <c r="AE15" i="1"/>
  <c r="AC15" i="1"/>
  <c r="AA15" i="1"/>
  <c r="Y15" i="1"/>
  <c r="AO14" i="1"/>
  <c r="AM14" i="1"/>
  <c r="AK14" i="1"/>
  <c r="AI14" i="1"/>
  <c r="AG14" i="1"/>
  <c r="AE14" i="1"/>
  <c r="AC14" i="1"/>
  <c r="AA14" i="1"/>
  <c r="Y14" i="1"/>
  <c r="AO13" i="1"/>
  <c r="AM13" i="1"/>
  <c r="AK13" i="1"/>
  <c r="AI13" i="1"/>
  <c r="AG13" i="1"/>
  <c r="AE13" i="1"/>
  <c r="AC13" i="1"/>
  <c r="AA13" i="1"/>
  <c r="Y13" i="1"/>
  <c r="AO12" i="1"/>
  <c r="AM12" i="1"/>
  <c r="AK12" i="1"/>
  <c r="AI12" i="1"/>
  <c r="AG12" i="1"/>
  <c r="AE12" i="1"/>
  <c r="AC12" i="1"/>
  <c r="AA12" i="1"/>
  <c r="Y12" i="1"/>
  <c r="AO11" i="1"/>
  <c r="AM11" i="1"/>
  <c r="AK11" i="1"/>
  <c r="AI11" i="1"/>
  <c r="AG11" i="1"/>
  <c r="AE11" i="1"/>
  <c r="AC11" i="1"/>
  <c r="AA11" i="1"/>
  <c r="Y11" i="1"/>
  <c r="AO10" i="1"/>
  <c r="AM10" i="1"/>
  <c r="AK10" i="1"/>
  <c r="AI10" i="1"/>
  <c r="AG10" i="1"/>
  <c r="AE10" i="1"/>
  <c r="AC10" i="1"/>
  <c r="AA10" i="1"/>
  <c r="Y10" i="1"/>
  <c r="AO9" i="1"/>
  <c r="AM9" i="1"/>
  <c r="AK9" i="1"/>
  <c r="AI9" i="1"/>
  <c r="AG9" i="1"/>
  <c r="AE9" i="1"/>
  <c r="AC9" i="1"/>
  <c r="AA9" i="1"/>
  <c r="Y9" i="1"/>
  <c r="AO8" i="1"/>
  <c r="AM8" i="1"/>
  <c r="AK8" i="1"/>
  <c r="AI8" i="1"/>
  <c r="AG8" i="1"/>
  <c r="AE8" i="1"/>
  <c r="AC8" i="1"/>
  <c r="AA8" i="1"/>
  <c r="Y8" i="1"/>
  <c r="AO7" i="1"/>
  <c r="AM7" i="1"/>
  <c r="AK7" i="1"/>
  <c r="AI7" i="1"/>
  <c r="AG7" i="1"/>
  <c r="AE7" i="1"/>
  <c r="AC7" i="1"/>
  <c r="AA7" i="1"/>
  <c r="Y7" i="1"/>
  <c r="AO6" i="1"/>
  <c r="AM6" i="1"/>
  <c r="AK6" i="1"/>
  <c r="AI6" i="1"/>
  <c r="AG6" i="1"/>
  <c r="AE6" i="1"/>
  <c r="AC6" i="1"/>
  <c r="AA6" i="1"/>
  <c r="Y6" i="1"/>
  <c r="W33" i="1"/>
  <c r="U33" i="1"/>
  <c r="S33" i="1"/>
  <c r="Q33" i="1"/>
  <c r="O33" i="1"/>
  <c r="M33" i="1"/>
  <c r="K33" i="1"/>
  <c r="I33" i="1"/>
  <c r="G33" i="1"/>
  <c r="E33" i="1"/>
  <c r="W32" i="1"/>
  <c r="U32" i="1"/>
  <c r="S32" i="1"/>
  <c r="Q32" i="1"/>
  <c r="O32" i="1"/>
  <c r="M32" i="1"/>
  <c r="K32" i="1"/>
  <c r="I32" i="1"/>
  <c r="G32" i="1"/>
  <c r="E32" i="1"/>
  <c r="W31" i="1"/>
  <c r="U31" i="1"/>
  <c r="S31" i="1"/>
  <c r="Q31" i="1"/>
  <c r="O31" i="1"/>
  <c r="M31" i="1"/>
  <c r="K31" i="1"/>
  <c r="I31" i="1"/>
  <c r="G31" i="1"/>
  <c r="E31" i="1"/>
  <c r="W30" i="1"/>
  <c r="U30" i="1"/>
  <c r="S30" i="1"/>
  <c r="Q30" i="1"/>
  <c r="O30" i="1"/>
  <c r="M30" i="1"/>
  <c r="K30" i="1"/>
  <c r="I30" i="1"/>
  <c r="G30" i="1"/>
  <c r="E30" i="1"/>
  <c r="W29" i="1"/>
  <c r="U29" i="1"/>
  <c r="S29" i="1"/>
  <c r="Q29" i="1"/>
  <c r="O29" i="1"/>
  <c r="M29" i="1"/>
  <c r="K29" i="1"/>
  <c r="I29" i="1"/>
  <c r="G29" i="1"/>
  <c r="E29" i="1"/>
  <c r="W28" i="1"/>
  <c r="U28" i="1"/>
  <c r="S28" i="1"/>
  <c r="Q28" i="1"/>
  <c r="O28" i="1"/>
  <c r="M28" i="1"/>
  <c r="K28" i="1"/>
  <c r="I28" i="1"/>
  <c r="G28" i="1"/>
  <c r="E28" i="1"/>
  <c r="W27" i="1"/>
  <c r="U27" i="1"/>
  <c r="S27" i="1"/>
  <c r="Q27" i="1"/>
  <c r="O27" i="1"/>
  <c r="M27" i="1"/>
  <c r="K27" i="1"/>
  <c r="I27" i="1"/>
  <c r="G27" i="1"/>
  <c r="E27" i="1"/>
  <c r="W26" i="1"/>
  <c r="U26" i="1"/>
  <c r="S26" i="1"/>
  <c r="Q26" i="1"/>
  <c r="O26" i="1"/>
  <c r="M26" i="1"/>
  <c r="K26" i="1"/>
  <c r="I26" i="1"/>
  <c r="G26" i="1"/>
  <c r="E26" i="1"/>
  <c r="W25" i="1"/>
  <c r="U25" i="1"/>
  <c r="S25" i="1"/>
  <c r="Q25" i="1"/>
  <c r="O25" i="1"/>
  <c r="M25" i="1"/>
  <c r="K25" i="1"/>
  <c r="I25" i="1"/>
  <c r="G25" i="1"/>
  <c r="E25" i="1"/>
  <c r="W24" i="1"/>
  <c r="U24" i="1"/>
  <c r="S24" i="1"/>
  <c r="Q24" i="1"/>
  <c r="O24" i="1"/>
  <c r="M24" i="1"/>
  <c r="K24" i="1"/>
  <c r="I24" i="1"/>
  <c r="G24" i="1"/>
  <c r="E24" i="1"/>
  <c r="W23" i="1"/>
  <c r="U23" i="1"/>
  <c r="S23" i="1"/>
  <c r="Q23" i="1"/>
  <c r="O23" i="1"/>
  <c r="M23" i="1"/>
  <c r="K23" i="1"/>
  <c r="I23" i="1"/>
  <c r="G23" i="1"/>
  <c r="E23" i="1"/>
  <c r="W22" i="1"/>
  <c r="U22" i="1"/>
  <c r="S22" i="1"/>
  <c r="Q22" i="1"/>
  <c r="O22" i="1"/>
  <c r="M22" i="1"/>
  <c r="K22" i="1"/>
  <c r="I22" i="1"/>
  <c r="G22" i="1"/>
  <c r="E22" i="1"/>
  <c r="W21" i="1"/>
  <c r="U21" i="1"/>
  <c r="S21" i="1"/>
  <c r="Q21" i="1"/>
  <c r="O21" i="1"/>
  <c r="M21" i="1"/>
  <c r="K21" i="1"/>
  <c r="I21" i="1"/>
  <c r="G21" i="1"/>
  <c r="E21" i="1"/>
  <c r="W20" i="1"/>
  <c r="U20" i="1"/>
  <c r="S20" i="1"/>
  <c r="Q20" i="1"/>
  <c r="O20" i="1"/>
  <c r="M20" i="1"/>
  <c r="K20" i="1"/>
  <c r="I20" i="1"/>
  <c r="G20" i="1"/>
  <c r="E20" i="1"/>
  <c r="W19" i="1"/>
  <c r="U19" i="1"/>
  <c r="S19" i="1"/>
  <c r="Q19" i="1"/>
  <c r="O19" i="1"/>
  <c r="M19" i="1"/>
  <c r="K19" i="1"/>
  <c r="I19" i="1"/>
  <c r="G19" i="1"/>
  <c r="E19" i="1"/>
  <c r="W18" i="1"/>
  <c r="U18" i="1"/>
  <c r="S18" i="1"/>
  <c r="Q18" i="1"/>
  <c r="O18" i="1"/>
  <c r="M18" i="1"/>
  <c r="K18" i="1"/>
  <c r="I18" i="1"/>
  <c r="G18" i="1"/>
  <c r="E18" i="1"/>
  <c r="W17" i="1"/>
  <c r="U17" i="1"/>
  <c r="S17" i="1"/>
  <c r="Q17" i="1"/>
  <c r="O17" i="1"/>
  <c r="M17" i="1"/>
  <c r="K17" i="1"/>
  <c r="I17" i="1"/>
  <c r="G17" i="1"/>
  <c r="E17" i="1"/>
  <c r="W16" i="1"/>
  <c r="U16" i="1"/>
  <c r="S16" i="1"/>
  <c r="Q16" i="1"/>
  <c r="O16" i="1"/>
  <c r="M16" i="1"/>
  <c r="K16" i="1"/>
  <c r="I16" i="1"/>
  <c r="G16" i="1"/>
  <c r="E16" i="1"/>
  <c r="W15" i="1"/>
  <c r="U15" i="1"/>
  <c r="S15" i="1"/>
  <c r="Q15" i="1"/>
  <c r="O15" i="1"/>
  <c r="M15" i="1"/>
  <c r="K15" i="1"/>
  <c r="I15" i="1"/>
  <c r="G15" i="1"/>
  <c r="E15" i="1"/>
  <c r="W14" i="1"/>
  <c r="U14" i="1"/>
  <c r="S14" i="1"/>
  <c r="Q14" i="1"/>
  <c r="O14" i="1"/>
  <c r="M14" i="1"/>
  <c r="K14" i="1"/>
  <c r="I14" i="1"/>
  <c r="G14" i="1"/>
  <c r="E14" i="1"/>
  <c r="W13" i="1"/>
  <c r="U13" i="1"/>
  <c r="S13" i="1"/>
  <c r="Q13" i="1"/>
  <c r="O13" i="1"/>
  <c r="M13" i="1"/>
  <c r="K13" i="1"/>
  <c r="I13" i="1"/>
  <c r="G13" i="1"/>
  <c r="E13" i="1"/>
  <c r="W12" i="1"/>
  <c r="U12" i="1"/>
  <c r="S12" i="1"/>
  <c r="Q12" i="1"/>
  <c r="O12" i="1"/>
  <c r="M12" i="1"/>
  <c r="K12" i="1"/>
  <c r="I12" i="1"/>
  <c r="G12" i="1"/>
  <c r="E12" i="1"/>
  <c r="W11" i="1"/>
  <c r="U11" i="1"/>
  <c r="S11" i="1"/>
  <c r="Q11" i="1"/>
  <c r="O11" i="1"/>
  <c r="M11" i="1"/>
  <c r="K11" i="1"/>
  <c r="I11" i="1"/>
  <c r="G11" i="1"/>
  <c r="E11" i="1"/>
  <c r="W10" i="1"/>
  <c r="U10" i="1"/>
  <c r="S10" i="1"/>
  <c r="Q10" i="1"/>
  <c r="O10" i="1"/>
  <c r="M10" i="1"/>
  <c r="K10" i="1"/>
  <c r="I10" i="1"/>
  <c r="G10" i="1"/>
  <c r="E10" i="1"/>
  <c r="W9" i="1"/>
  <c r="U9" i="1"/>
  <c r="S9" i="1"/>
  <c r="Q9" i="1"/>
  <c r="O9" i="1"/>
  <c r="M9" i="1"/>
  <c r="K9" i="1"/>
  <c r="I9" i="1"/>
  <c r="G9" i="1"/>
  <c r="E9" i="1"/>
  <c r="W8" i="1"/>
  <c r="U8" i="1"/>
  <c r="S8" i="1"/>
  <c r="Q8" i="1"/>
  <c r="O8" i="1"/>
  <c r="M8" i="1"/>
  <c r="K8" i="1"/>
  <c r="I8" i="1"/>
  <c r="G8" i="1"/>
  <c r="E8" i="1"/>
  <c r="W7" i="1"/>
  <c r="U7" i="1"/>
  <c r="S7" i="1"/>
  <c r="Q7" i="1"/>
  <c r="O7" i="1"/>
  <c r="M7" i="1"/>
  <c r="K7" i="1"/>
  <c r="I7" i="1"/>
  <c r="G7" i="1"/>
  <c r="E7" i="1"/>
  <c r="W6" i="1"/>
  <c r="U6" i="1"/>
  <c r="S6" i="1"/>
  <c r="Q6" i="1"/>
  <c r="O6" i="1"/>
  <c r="M6" i="1"/>
  <c r="K6" i="1"/>
  <c r="G6" i="1"/>
  <c r="I6" i="1"/>
  <c r="E6" i="1"/>
  <c r="C4" i="1"/>
</calcChain>
</file>

<file path=xl/sharedStrings.xml><?xml version="1.0" encoding="utf-8"?>
<sst xmlns="http://schemas.openxmlformats.org/spreadsheetml/2006/main" count="112" uniqueCount="20">
  <si>
    <t>soit milliers $/tonne</t>
  </si>
  <si>
    <t>M$</t>
  </si>
  <si>
    <t>Coût (C3) estimé en 2021</t>
  </si>
  <si>
    <t>Q1 2021</t>
  </si>
  <si>
    <t>Prod. en milliers de tonne</t>
  </si>
  <si>
    <t>Vente prix  Cu</t>
  </si>
  <si>
    <t>milliers $/t</t>
  </si>
  <si>
    <t>Ordre de grandeur de la marge</t>
  </si>
  <si>
    <t>Le part de ZCCM-IH est de 20 % de la marge, faites-vous une idée pour une production donnée et un cours du Cu...</t>
  </si>
  <si>
    <t xml:space="preserve">120 000 onces Or attendues en 2021 </t>
  </si>
  <si>
    <t>3,25 $/€  vente FQM (en totalité) sur Q1 2021</t>
  </si>
  <si>
    <t>Coefficient de 0,65 pour tenir compte des "income tax"  (impôt sur les bénéfices) 35% en Zambie</t>
  </si>
  <si>
    <t>$/lb</t>
  </si>
  <si>
    <t>5,5% &gt;</t>
  </si>
  <si>
    <t>% royalties sur ventes ( -&gt;GRZ)</t>
  </si>
  <si>
    <t>Pour tenir comptes des impôts et et royalties au GRZ (de 5,5 à 10 %) j'ai modulé la formule avec comme valeur de base C3, qui devrait d'ailleurs baisser un peu avec l'effet volume.</t>
  </si>
  <si>
    <t>C3 environ 1,85 /lb, et avec l'effet "volume", la valeur C3 baissera un peu; C3 tient déjà compte des royalties payées au GRZ (5,5%), ensuite, il y a majoration de 1 à 4,5% en fonction du prix du Cu.</t>
  </si>
  <si>
    <t>Quelques données provenant de FQM et fisc zambien.</t>
  </si>
  <si>
    <t>400 00 tonnes attendues après extension du projet S3, coût environ 650M$... Rentabiliqé en 1 année si 10 000$/tonne!! De plus, FQM a déjà "emprunté" 520 M$ à Kansanshi</t>
  </si>
  <si>
    <t>210 à 220 000 tonnes attendues en 2021, 120 000 onces Or attendues en 2021, déjà intégrés dans calcul de 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</si>
</sst>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Verdana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  <xf numFmtId="0" fontId="0" fillId="0" borderId="0" xfId="0" applyFont="1"/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1" fontId="0" fillId="3" borderId="0" xfId="0" applyNumberFormat="1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1" fontId="0" fillId="0" borderId="0" xfId="0" applyNumberFormat="1" applyFill="1"/>
    <xf numFmtId="0" fontId="0" fillId="0" borderId="0" xfId="0" applyFont="1" applyFill="1"/>
    <xf numFmtId="0" fontId="0" fillId="0" borderId="0" xfId="0" applyFill="1"/>
    <xf numFmtId="1" fontId="0" fillId="2" borderId="0" xfId="0" applyNumberFormat="1" applyFill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3" borderId="0" xfId="0" applyNumberFormat="1" applyFill="1"/>
    <xf numFmtId="0" fontId="0" fillId="3" borderId="0" xfId="0" applyFont="1" applyFill="1"/>
    <xf numFmtId="10" fontId="0" fillId="0" borderId="0" xfId="0" applyNumberFormat="1" applyFill="1"/>
    <xf numFmtId="9" fontId="0" fillId="0" borderId="0" xfId="0" applyNumberFormat="1" applyFill="1"/>
    <xf numFmtId="0" fontId="0" fillId="3" borderId="0" xfId="0" applyFill="1" applyAlignment="1">
      <alignment horizontal="right"/>
    </xf>
    <xf numFmtId="9" fontId="0" fillId="3" borderId="0" xfId="0" applyNumberFormat="1" applyFill="1"/>
    <xf numFmtId="0" fontId="4" fillId="0" borderId="0" xfId="0" applyFont="1" applyFill="1" applyAlignment="1">
      <alignment horizontal="left"/>
    </xf>
    <xf numFmtId="164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0" fontId="0" fillId="3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</cellXfs>
  <cellStyles count="19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tabSelected="1" showRuler="0" workbookViewId="0">
      <selection activeCell="AJ5" sqref="AJ5"/>
    </sheetView>
  </sheetViews>
  <sheetFormatPr baseColWidth="10" defaultRowHeight="15" x14ac:dyDescent="0"/>
  <cols>
    <col min="1" max="1" width="7.6640625" customWidth="1"/>
    <col min="2" max="2" width="9.5" customWidth="1"/>
    <col min="3" max="3" width="8.83203125" customWidth="1"/>
    <col min="4" max="4" width="6.83203125" style="10" customWidth="1"/>
    <col min="5" max="5" width="8.83203125" style="10" customWidth="1"/>
    <col min="6" max="6" width="6.83203125" style="16" customWidth="1"/>
    <col min="7" max="7" width="8.5" style="16" customWidth="1"/>
    <col min="8" max="8" width="8.5" style="9" customWidth="1"/>
    <col min="9" max="9" width="8.5" style="10" customWidth="1"/>
    <col min="10" max="10" width="6.83203125" style="16" customWidth="1"/>
    <col min="11" max="11" width="8.5" style="16" customWidth="1"/>
    <col min="12" max="12" width="6.83203125" style="9" customWidth="1"/>
    <col min="13" max="13" width="8.5" style="10" customWidth="1"/>
    <col min="14" max="14" width="6.83203125" style="16" customWidth="1"/>
    <col min="15" max="15" width="8.5" style="16" customWidth="1"/>
    <col min="16" max="16" width="6.83203125" style="9" customWidth="1"/>
    <col min="17" max="17" width="8.5" style="10" customWidth="1"/>
    <col min="18" max="18" width="6.83203125" style="16" customWidth="1"/>
    <col min="19" max="19" width="9.33203125" style="16" customWidth="1"/>
    <col min="20" max="20" width="6.83203125" style="9" customWidth="1"/>
    <col min="21" max="21" width="9.33203125" style="10" customWidth="1"/>
    <col min="22" max="22" width="6.83203125" style="16" customWidth="1"/>
    <col min="23" max="23" width="8.5" style="16" customWidth="1"/>
    <col min="24" max="24" width="6.83203125" style="10" customWidth="1"/>
    <col min="25" max="25" width="8.5" style="10" customWidth="1"/>
    <col min="26" max="26" width="6.83203125" style="16" customWidth="1"/>
    <col min="27" max="27" width="8.5" style="16" customWidth="1"/>
    <col min="28" max="28" width="6.83203125" style="10" customWidth="1"/>
    <col min="29" max="29" width="8.5" style="10" customWidth="1"/>
    <col min="30" max="30" width="6.83203125" style="16" customWidth="1"/>
    <col min="31" max="31" width="8.5" style="16" customWidth="1"/>
    <col min="32" max="32" width="6.83203125" style="10" customWidth="1"/>
    <col min="33" max="33" width="8.5" style="10" customWidth="1"/>
    <col min="34" max="34" width="7.1640625" style="16" customWidth="1"/>
    <col min="35" max="35" width="8.5" style="16" customWidth="1"/>
    <col min="36" max="36" width="7.1640625" style="10" customWidth="1"/>
    <col min="37" max="37" width="8.5" style="10" customWidth="1"/>
    <col min="38" max="38" width="7.1640625" style="16" customWidth="1"/>
    <col min="39" max="39" width="8.5" style="16" customWidth="1"/>
    <col min="40" max="40" width="7.1640625" style="10" customWidth="1"/>
    <col min="41" max="41" width="8.5" style="10" customWidth="1"/>
  </cols>
  <sheetData>
    <row r="1" spans="1:41" s="2" customFormat="1" ht="60">
      <c r="B1" s="18" t="s">
        <v>2</v>
      </c>
      <c r="C1" s="18" t="s">
        <v>2</v>
      </c>
      <c r="D1" s="19" t="s">
        <v>5</v>
      </c>
      <c r="E1" s="19" t="s">
        <v>7</v>
      </c>
      <c r="F1" s="20" t="s">
        <v>5</v>
      </c>
      <c r="G1" s="20" t="s">
        <v>7</v>
      </c>
      <c r="H1" s="19" t="s">
        <v>5</v>
      </c>
      <c r="I1" s="19" t="s">
        <v>7</v>
      </c>
      <c r="J1" s="20" t="s">
        <v>5</v>
      </c>
      <c r="K1" s="20" t="s">
        <v>7</v>
      </c>
      <c r="L1" s="19" t="s">
        <v>5</v>
      </c>
      <c r="M1" s="19" t="s">
        <v>7</v>
      </c>
      <c r="N1" s="20" t="s">
        <v>5</v>
      </c>
      <c r="O1" s="20" t="s">
        <v>7</v>
      </c>
      <c r="P1" s="19" t="s">
        <v>5</v>
      </c>
      <c r="Q1" s="19" t="s">
        <v>7</v>
      </c>
      <c r="R1" s="20" t="s">
        <v>5</v>
      </c>
      <c r="S1" s="20" t="s">
        <v>7</v>
      </c>
      <c r="T1" s="19" t="s">
        <v>5</v>
      </c>
      <c r="U1" s="19" t="s">
        <v>7</v>
      </c>
      <c r="V1" s="20" t="s">
        <v>5</v>
      </c>
      <c r="W1" s="20" t="s">
        <v>7</v>
      </c>
      <c r="X1" s="19" t="s">
        <v>5</v>
      </c>
      <c r="Y1" s="19" t="s">
        <v>7</v>
      </c>
      <c r="Z1" s="20" t="s">
        <v>5</v>
      </c>
      <c r="AA1" s="20" t="s">
        <v>7</v>
      </c>
      <c r="AB1" s="19" t="s">
        <v>5</v>
      </c>
      <c r="AC1" s="19" t="s">
        <v>7</v>
      </c>
      <c r="AD1" s="20" t="s">
        <v>5</v>
      </c>
      <c r="AE1" s="20" t="s">
        <v>7</v>
      </c>
      <c r="AF1" s="19" t="s">
        <v>5</v>
      </c>
      <c r="AG1" s="19" t="s">
        <v>7</v>
      </c>
      <c r="AH1" s="20" t="s">
        <v>5</v>
      </c>
      <c r="AI1" s="20" t="s">
        <v>7</v>
      </c>
      <c r="AJ1" s="19" t="s">
        <v>5</v>
      </c>
      <c r="AK1" s="19" t="s">
        <v>7</v>
      </c>
      <c r="AL1" s="20" t="s">
        <v>5</v>
      </c>
      <c r="AM1" s="20" t="s">
        <v>7</v>
      </c>
      <c r="AN1" s="19" t="s">
        <v>5</v>
      </c>
      <c r="AO1" s="19" t="s">
        <v>7</v>
      </c>
    </row>
    <row r="2" spans="1:41" s="2" customFormat="1" ht="75">
      <c r="A2" s="2" t="s">
        <v>4</v>
      </c>
      <c r="B2" s="18" t="s">
        <v>12</v>
      </c>
      <c r="C2" s="18" t="s">
        <v>0</v>
      </c>
      <c r="D2" s="19" t="s">
        <v>12</v>
      </c>
      <c r="E2" s="19" t="s">
        <v>1</v>
      </c>
      <c r="F2" s="20" t="s">
        <v>12</v>
      </c>
      <c r="G2" s="20" t="s">
        <v>1</v>
      </c>
      <c r="H2" s="19" t="s">
        <v>12</v>
      </c>
      <c r="I2" s="19" t="s">
        <v>1</v>
      </c>
      <c r="J2" s="20" t="s">
        <v>12</v>
      </c>
      <c r="K2" s="20" t="s">
        <v>1</v>
      </c>
      <c r="L2" s="19" t="s">
        <v>12</v>
      </c>
      <c r="M2" s="19" t="s">
        <v>1</v>
      </c>
      <c r="N2" s="20" t="s">
        <v>12</v>
      </c>
      <c r="O2" s="20" t="s">
        <v>1</v>
      </c>
      <c r="P2" s="19" t="s">
        <v>12</v>
      </c>
      <c r="Q2" s="19" t="s">
        <v>1</v>
      </c>
      <c r="R2" s="20" t="s">
        <v>12</v>
      </c>
      <c r="S2" s="20" t="s">
        <v>1</v>
      </c>
      <c r="T2" s="19" t="s">
        <v>12</v>
      </c>
      <c r="U2" s="19" t="s">
        <v>1</v>
      </c>
      <c r="V2" s="20" t="s">
        <v>12</v>
      </c>
      <c r="W2" s="20" t="s">
        <v>1</v>
      </c>
      <c r="X2" s="19" t="s">
        <v>12</v>
      </c>
      <c r="Y2" s="19" t="s">
        <v>1</v>
      </c>
      <c r="Z2" s="20" t="s">
        <v>12</v>
      </c>
      <c r="AA2" s="20" t="s">
        <v>1</v>
      </c>
      <c r="AB2" s="19" t="s">
        <v>12</v>
      </c>
      <c r="AC2" s="19" t="s">
        <v>1</v>
      </c>
      <c r="AD2" s="20" t="s">
        <v>12</v>
      </c>
      <c r="AE2" s="20" t="s">
        <v>1</v>
      </c>
      <c r="AF2" s="19" t="s">
        <v>12</v>
      </c>
      <c r="AG2" s="19" t="s">
        <v>1</v>
      </c>
      <c r="AH2" s="20" t="s">
        <v>12</v>
      </c>
      <c r="AI2" s="20" t="s">
        <v>1</v>
      </c>
      <c r="AJ2" s="19" t="s">
        <v>12</v>
      </c>
      <c r="AK2" s="19" t="s">
        <v>1</v>
      </c>
      <c r="AL2" s="20" t="s">
        <v>12</v>
      </c>
      <c r="AM2" s="20" t="s">
        <v>1</v>
      </c>
      <c r="AN2" s="19" t="s">
        <v>12</v>
      </c>
      <c r="AO2" s="19" t="s">
        <v>1</v>
      </c>
    </row>
    <row r="3" spans="1:41" s="2" customFormat="1" ht="30">
      <c r="B3" s="3">
        <v>0.45358999999999999</v>
      </c>
      <c r="C3" s="2">
        <v>1</v>
      </c>
      <c r="D3" s="19" t="s">
        <v>6</v>
      </c>
      <c r="E3" s="8"/>
      <c r="F3" s="20" t="s">
        <v>6</v>
      </c>
      <c r="G3" s="12"/>
      <c r="H3" s="19" t="s">
        <v>6</v>
      </c>
      <c r="I3" s="8"/>
      <c r="J3" s="20" t="s">
        <v>6</v>
      </c>
      <c r="K3" s="12"/>
      <c r="L3" s="19" t="s">
        <v>6</v>
      </c>
      <c r="M3" s="8"/>
      <c r="N3" s="20" t="s">
        <v>6</v>
      </c>
      <c r="O3" s="12"/>
      <c r="P3" s="19" t="s">
        <v>6</v>
      </c>
      <c r="Q3" s="8"/>
      <c r="R3" s="12" t="s">
        <v>6</v>
      </c>
      <c r="S3" s="12"/>
      <c r="T3" s="19" t="s">
        <v>6</v>
      </c>
      <c r="U3" s="8"/>
      <c r="V3" s="12" t="s">
        <v>6</v>
      </c>
      <c r="W3" s="12"/>
      <c r="X3" s="19" t="s">
        <v>6</v>
      </c>
      <c r="Y3" s="8"/>
      <c r="Z3" s="12" t="s">
        <v>6</v>
      </c>
      <c r="AA3" s="12"/>
      <c r="AB3" s="8" t="s">
        <v>6</v>
      </c>
      <c r="AC3" s="8"/>
      <c r="AD3" s="12" t="s">
        <v>6</v>
      </c>
      <c r="AE3" s="12"/>
      <c r="AF3" s="8" t="s">
        <v>6</v>
      </c>
      <c r="AG3" s="8"/>
      <c r="AH3" s="12" t="s">
        <v>6</v>
      </c>
      <c r="AI3" s="12"/>
      <c r="AJ3" s="8" t="s">
        <v>6</v>
      </c>
      <c r="AK3" s="8"/>
      <c r="AL3" s="12" t="s">
        <v>6</v>
      </c>
      <c r="AM3" s="12"/>
      <c r="AN3" s="8" t="s">
        <v>6</v>
      </c>
      <c r="AO3" s="8"/>
    </row>
    <row r="4" spans="1:41" s="1" customFormat="1">
      <c r="B4" s="5">
        <v>1.85</v>
      </c>
      <c r="C4" s="5">
        <f>C3*B4/B3</f>
        <v>4.0785731607839679</v>
      </c>
      <c r="D4" s="9">
        <v>2.0409999999999999</v>
      </c>
      <c r="E4" s="9"/>
      <c r="F4" s="13">
        <v>2.27</v>
      </c>
      <c r="G4" s="13"/>
      <c r="H4" s="9">
        <v>2.4900000000000002</v>
      </c>
      <c r="I4" s="9"/>
      <c r="J4" s="13">
        <v>2.72</v>
      </c>
      <c r="K4" s="13"/>
      <c r="L4" s="9">
        <v>2.95</v>
      </c>
      <c r="M4" s="9"/>
      <c r="N4" s="13">
        <v>3.18</v>
      </c>
      <c r="O4" s="13"/>
      <c r="P4" s="9">
        <v>3.4</v>
      </c>
      <c r="Q4" s="9"/>
      <c r="R4" s="13">
        <v>3.62</v>
      </c>
      <c r="S4" s="13"/>
      <c r="T4" s="9">
        <v>3.85</v>
      </c>
      <c r="U4" s="9"/>
      <c r="V4" s="13">
        <v>4.08</v>
      </c>
      <c r="W4" s="13"/>
      <c r="X4" s="9"/>
      <c r="Y4" s="9"/>
      <c r="Z4" s="13">
        <v>4.53</v>
      </c>
      <c r="AA4" s="13"/>
      <c r="AB4" s="9">
        <v>4.9800000000000004</v>
      </c>
      <c r="AC4" s="9"/>
      <c r="AD4" s="13">
        <v>5.44</v>
      </c>
      <c r="AE4" s="13"/>
      <c r="AF4" s="9">
        <v>5.89</v>
      </c>
      <c r="AG4" s="9"/>
      <c r="AH4" s="13">
        <v>6.35</v>
      </c>
      <c r="AI4" s="13"/>
      <c r="AJ4" s="9">
        <v>6.8</v>
      </c>
      <c r="AK4" s="9"/>
      <c r="AL4" s="13">
        <v>6.8</v>
      </c>
      <c r="AM4" s="13"/>
      <c r="AN4" s="9">
        <v>6.8</v>
      </c>
      <c r="AO4" s="9"/>
    </row>
    <row r="5" spans="1:41" s="1" customFormat="1">
      <c r="D5" s="9"/>
      <c r="E5" s="9"/>
      <c r="F5" s="13"/>
      <c r="G5" s="13"/>
      <c r="H5" s="9"/>
      <c r="I5" s="9"/>
      <c r="J5" s="13"/>
      <c r="K5" s="13"/>
      <c r="L5" s="9"/>
      <c r="M5" s="9"/>
      <c r="N5" s="13" t="s">
        <v>3</v>
      </c>
      <c r="O5" s="13"/>
      <c r="P5" s="9"/>
      <c r="Q5" s="9"/>
      <c r="R5" s="13"/>
      <c r="S5" s="13"/>
      <c r="T5" s="9"/>
      <c r="U5" s="9"/>
      <c r="V5" s="27"/>
      <c r="W5" s="13"/>
      <c r="X5" s="9">
        <v>4.3099999999999996</v>
      </c>
      <c r="Y5" s="9"/>
      <c r="Z5" s="13"/>
      <c r="AA5" s="13"/>
      <c r="AB5" s="9"/>
      <c r="AC5" s="9"/>
      <c r="AD5" s="13"/>
      <c r="AE5" s="13"/>
      <c r="AF5" s="9"/>
      <c r="AG5" s="9"/>
      <c r="AH5" s="13"/>
      <c r="AI5" s="13"/>
      <c r="AJ5" s="9"/>
      <c r="AK5" s="9"/>
      <c r="AL5" s="13"/>
      <c r="AM5" s="13"/>
      <c r="AN5" s="9"/>
      <c r="AO5" s="9"/>
    </row>
    <row r="6" spans="1:41">
      <c r="A6">
        <v>150</v>
      </c>
      <c r="C6" s="1">
        <v>4.0785</v>
      </c>
      <c r="D6" s="9">
        <v>4.5</v>
      </c>
      <c r="E6" s="11">
        <f>A6*(D6-C6*1.01)*0.65</f>
        <v>37.119712500000034</v>
      </c>
      <c r="F6" s="13">
        <v>5</v>
      </c>
      <c r="G6" s="14">
        <f>A6*(F6-C6*1.01)*0.65</f>
        <v>85.869712500000034</v>
      </c>
      <c r="H6" s="28">
        <v>5.5</v>
      </c>
      <c r="I6" s="11">
        <f>A6*(H6-C6*1.01)*0.65</f>
        <v>134.61971250000005</v>
      </c>
      <c r="J6" s="13">
        <v>6</v>
      </c>
      <c r="K6" s="14">
        <f>A6*(J6-C6*1.01)*0.65</f>
        <v>183.36971250000005</v>
      </c>
      <c r="L6" s="28">
        <v>6.5</v>
      </c>
      <c r="M6" s="11">
        <f>A6*(L6-C6*1.02)*0.65</f>
        <v>228.14317499999999</v>
      </c>
      <c r="N6" s="13">
        <v>7</v>
      </c>
      <c r="O6" s="14">
        <f>A6*(N6-C6*1.02)*0.65</f>
        <v>276.89317499999999</v>
      </c>
      <c r="P6" s="28">
        <v>7.5</v>
      </c>
      <c r="Q6" s="11">
        <f>A6*(P6-C6*1.02)*0.65</f>
        <v>325.64317499999999</v>
      </c>
      <c r="R6" s="13">
        <v>8</v>
      </c>
      <c r="S6" s="14">
        <f>A6*(R6-C6*1.03)*0.65</f>
        <v>370.41663750000004</v>
      </c>
      <c r="T6" s="28">
        <v>8.5</v>
      </c>
      <c r="U6" s="11">
        <f>A6*(T6-C6*1.03)*0.65</f>
        <v>419.16663750000004</v>
      </c>
      <c r="V6" s="13">
        <v>9</v>
      </c>
      <c r="W6" s="14">
        <f>A6*(V6-C6*1.03)*0.65</f>
        <v>467.91663750000004</v>
      </c>
      <c r="X6" s="21">
        <v>9.5</v>
      </c>
      <c r="Y6" s="11">
        <f>A6*(X6-C6*1.045)*0.65</f>
        <v>510.70183125</v>
      </c>
      <c r="Z6" s="13">
        <v>10</v>
      </c>
      <c r="AA6" s="14">
        <f>A6*(Z6-C6*1.045)*0.65</f>
        <v>559.45183124999994</v>
      </c>
      <c r="AB6" s="9">
        <v>11</v>
      </c>
      <c r="AC6" s="11">
        <f>A6*(AB6-C6*1.045)*0.65</f>
        <v>656.95183124999994</v>
      </c>
      <c r="AD6" s="13">
        <v>12</v>
      </c>
      <c r="AE6" s="14">
        <f>A6*(AD6-C6*1.045)*0.65</f>
        <v>754.45183125000005</v>
      </c>
      <c r="AF6" s="9">
        <v>13</v>
      </c>
      <c r="AG6" s="11">
        <f>A6*(AF6-C6*1.045)*0.65</f>
        <v>851.95183125000005</v>
      </c>
      <c r="AH6" s="13">
        <v>14</v>
      </c>
      <c r="AI6" s="14">
        <f>A6*(AH6-C6*1.045)*0.65</f>
        <v>949.45183125000005</v>
      </c>
      <c r="AJ6" s="9">
        <v>15</v>
      </c>
      <c r="AK6" s="11">
        <f>A6*(AJ6-C6*1.045)*0.65</f>
        <v>1046.9518312499999</v>
      </c>
      <c r="AL6" s="13">
        <v>16</v>
      </c>
      <c r="AM6" s="14">
        <f>A6*(AL6-C6*1.045)*0.65</f>
        <v>1144.4518312499999</v>
      </c>
      <c r="AN6" s="9">
        <v>17</v>
      </c>
      <c r="AO6" s="11">
        <f>A6*(AN6-C6*1.045)*0.65</f>
        <v>1241.9518312499999</v>
      </c>
    </row>
    <row r="7" spans="1:41">
      <c r="A7">
        <v>160</v>
      </c>
      <c r="C7" s="1">
        <v>4.0785</v>
      </c>
      <c r="D7" s="9">
        <v>4.5</v>
      </c>
      <c r="E7" s="11">
        <f t="shared" ref="E7:E33" si="0">A7*(D7-C7*1.01)*0.65</f>
        <v>39.594360000000037</v>
      </c>
      <c r="F7" s="13">
        <v>5</v>
      </c>
      <c r="G7" s="14">
        <f t="shared" ref="G7:G33" si="1">A7*(F7-C7*1.01)*0.65</f>
        <v>91.594360000000037</v>
      </c>
      <c r="H7" s="28">
        <v>5.5</v>
      </c>
      <c r="I7" s="11">
        <f t="shared" ref="I7:I33" si="2">A7*(H7-C7*1.01)*0.65</f>
        <v>143.59436000000005</v>
      </c>
      <c r="J7" s="13">
        <v>6</v>
      </c>
      <c r="K7" s="14">
        <f t="shared" ref="K7:K33" si="3">A7*(J7-C7*1.01)*0.65</f>
        <v>195.59436000000005</v>
      </c>
      <c r="L7" s="28">
        <v>6.5</v>
      </c>
      <c r="M7" s="11">
        <f t="shared" ref="M7:M33" si="4">A7*(L7-C7*1.02)*0.65</f>
        <v>243.35271999999998</v>
      </c>
      <c r="N7" s="13">
        <v>7</v>
      </c>
      <c r="O7" s="14">
        <f t="shared" ref="O7:O33" si="5">A7*(N7-C7*1.02)*0.65</f>
        <v>295.35271999999998</v>
      </c>
      <c r="P7" s="28">
        <v>7.5</v>
      </c>
      <c r="Q7" s="11">
        <f t="shared" ref="Q7:Q33" si="6">A7*(P7-C7*1.02)*0.65</f>
        <v>347.35271999999998</v>
      </c>
      <c r="R7" s="13">
        <v>8</v>
      </c>
      <c r="S7" s="14">
        <f t="shared" ref="S7:S33" si="7">A7*(R7-C7*1.03)*0.65</f>
        <v>395.11108000000002</v>
      </c>
      <c r="T7" s="28">
        <v>8.5</v>
      </c>
      <c r="U7" s="11">
        <f t="shared" ref="U7:U33" si="8">A7*(T7-C7*1.03)*0.65</f>
        <v>447.11108000000002</v>
      </c>
      <c r="V7" s="13">
        <v>9</v>
      </c>
      <c r="W7" s="14">
        <f t="shared" ref="W7:W33" si="9">A7*(V7-C7*1.03)*0.65</f>
        <v>499.11108000000002</v>
      </c>
      <c r="X7" s="21">
        <v>9.5</v>
      </c>
      <c r="Y7" s="11">
        <f t="shared" ref="Y7:Y33" si="10">A7*(X7-C7*1.045)*0.65</f>
        <v>544.74861999999996</v>
      </c>
      <c r="Z7" s="13">
        <v>10</v>
      </c>
      <c r="AA7" s="14">
        <f t="shared" ref="AA7:AA33" si="11">A7*(Z7-C7*1.045)*0.65</f>
        <v>596.74861999999996</v>
      </c>
      <c r="AB7" s="9">
        <v>11</v>
      </c>
      <c r="AC7" s="11">
        <f t="shared" ref="AC7:AC33" si="12">A7*(AB7-C7*1.045)*0.65</f>
        <v>700.74861999999996</v>
      </c>
      <c r="AD7" s="13">
        <v>12</v>
      </c>
      <c r="AE7" s="14">
        <f t="shared" ref="AE7:AE33" si="13">A7*(AD7-C7*1.045)*0.65</f>
        <v>804.74861999999996</v>
      </c>
      <c r="AF7" s="9">
        <v>13</v>
      </c>
      <c r="AG7" s="11">
        <f t="shared" ref="AG7:AG33" si="14">A7*(AF7-C7*1.045)*0.65</f>
        <v>908.74861999999996</v>
      </c>
      <c r="AH7" s="13">
        <v>14</v>
      </c>
      <c r="AI7" s="14">
        <f t="shared" ref="AI7:AI33" si="15">A7*(AH7-C7*1.045)*0.65</f>
        <v>1012.74862</v>
      </c>
      <c r="AJ7" s="9">
        <v>15</v>
      </c>
      <c r="AK7" s="11">
        <f t="shared" ref="AK7:AK33" si="16">A7*(AJ7-C7*1.045)*0.65</f>
        <v>1116.7486199999998</v>
      </c>
      <c r="AL7" s="13">
        <v>16</v>
      </c>
      <c r="AM7" s="14">
        <f t="shared" ref="AM7:AM33" si="17">A7*(AL7-C7*1.045)*0.65</f>
        <v>1220.7486199999998</v>
      </c>
      <c r="AN7" s="9">
        <v>17</v>
      </c>
      <c r="AO7" s="11">
        <f t="shared" ref="AO7:AO33" si="18">A7*(AN7-C7*1.045)*0.65</f>
        <v>1324.7486199999998</v>
      </c>
    </row>
    <row r="8" spans="1:41">
      <c r="A8">
        <v>170</v>
      </c>
      <c r="C8" s="1">
        <v>4.0785</v>
      </c>
      <c r="D8" s="9">
        <v>4.5</v>
      </c>
      <c r="E8" s="11">
        <f t="shared" si="0"/>
        <v>42.069007500000041</v>
      </c>
      <c r="F8" s="13">
        <v>5</v>
      </c>
      <c r="G8" s="14">
        <f t="shared" si="1"/>
        <v>97.319007500000041</v>
      </c>
      <c r="H8" s="28">
        <v>5.5</v>
      </c>
      <c r="I8" s="11">
        <f t="shared" si="2"/>
        <v>152.56900750000005</v>
      </c>
      <c r="J8" s="13">
        <v>6</v>
      </c>
      <c r="K8" s="14">
        <f t="shared" si="3"/>
        <v>207.81900750000003</v>
      </c>
      <c r="L8" s="28">
        <v>6.5</v>
      </c>
      <c r="M8" s="11">
        <f t="shared" si="4"/>
        <v>258.56226500000002</v>
      </c>
      <c r="N8" s="13">
        <v>7</v>
      </c>
      <c r="O8" s="14">
        <f t="shared" si="5"/>
        <v>313.81226500000002</v>
      </c>
      <c r="P8" s="28">
        <v>7.5</v>
      </c>
      <c r="Q8" s="11">
        <f t="shared" si="6"/>
        <v>369.06226500000002</v>
      </c>
      <c r="R8" s="13">
        <v>8</v>
      </c>
      <c r="S8" s="14">
        <f t="shared" si="7"/>
        <v>419.8055225</v>
      </c>
      <c r="T8" s="28">
        <v>8.5</v>
      </c>
      <c r="U8" s="11">
        <f t="shared" si="8"/>
        <v>475.0555225</v>
      </c>
      <c r="V8" s="13">
        <v>9</v>
      </c>
      <c r="W8" s="14">
        <f t="shared" si="9"/>
        <v>530.30552250000005</v>
      </c>
      <c r="X8" s="21">
        <v>9.5</v>
      </c>
      <c r="Y8" s="11">
        <f t="shared" si="10"/>
        <v>578.79540874999998</v>
      </c>
      <c r="Z8" s="13">
        <v>10</v>
      </c>
      <c r="AA8" s="14">
        <f t="shared" si="11"/>
        <v>634.04540874999998</v>
      </c>
      <c r="AB8" s="9">
        <v>11</v>
      </c>
      <c r="AC8" s="11">
        <f t="shared" si="12"/>
        <v>744.54540874999998</v>
      </c>
      <c r="AD8" s="13">
        <v>12</v>
      </c>
      <c r="AE8" s="14">
        <f t="shared" si="13"/>
        <v>855.04540874999998</v>
      </c>
      <c r="AF8" s="9">
        <v>13</v>
      </c>
      <c r="AG8" s="11">
        <f t="shared" si="14"/>
        <v>965.54540874999998</v>
      </c>
      <c r="AH8" s="13">
        <v>14</v>
      </c>
      <c r="AI8" s="14">
        <f t="shared" si="15"/>
        <v>1076.04540875</v>
      </c>
      <c r="AJ8" s="9">
        <v>15</v>
      </c>
      <c r="AK8" s="11">
        <f t="shared" si="16"/>
        <v>1186.54540875</v>
      </c>
      <c r="AL8" s="13">
        <v>16</v>
      </c>
      <c r="AM8" s="14">
        <f t="shared" si="17"/>
        <v>1297.04540875</v>
      </c>
      <c r="AN8" s="9">
        <v>17</v>
      </c>
      <c r="AO8" s="11">
        <f t="shared" si="18"/>
        <v>1407.54540875</v>
      </c>
    </row>
    <row r="9" spans="1:41">
      <c r="A9">
        <v>180</v>
      </c>
      <c r="C9" s="1">
        <v>4.0785</v>
      </c>
      <c r="D9" s="9">
        <v>4.5</v>
      </c>
      <c r="E9" s="11">
        <f t="shared" si="0"/>
        <v>44.543655000000051</v>
      </c>
      <c r="F9" s="13">
        <v>5</v>
      </c>
      <c r="G9" s="14">
        <f t="shared" si="1"/>
        <v>103.04365500000004</v>
      </c>
      <c r="H9" s="28">
        <v>5.5</v>
      </c>
      <c r="I9" s="11">
        <f t="shared" si="2"/>
        <v>161.54365500000006</v>
      </c>
      <c r="J9" s="13">
        <v>6</v>
      </c>
      <c r="K9" s="14">
        <f t="shared" si="3"/>
        <v>220.04365500000006</v>
      </c>
      <c r="L9" s="28">
        <v>6.5</v>
      </c>
      <c r="M9" s="11">
        <f t="shared" si="4"/>
        <v>273.77181000000002</v>
      </c>
      <c r="N9" s="13">
        <v>7</v>
      </c>
      <c r="O9" s="14">
        <f t="shared" si="5"/>
        <v>332.27181000000002</v>
      </c>
      <c r="P9" s="28">
        <v>7.5</v>
      </c>
      <c r="Q9" s="11">
        <f t="shared" si="6"/>
        <v>390.77181000000002</v>
      </c>
      <c r="R9" s="13">
        <v>8</v>
      </c>
      <c r="S9" s="14">
        <f t="shared" si="7"/>
        <v>444.49996500000009</v>
      </c>
      <c r="T9" s="28">
        <v>8.5</v>
      </c>
      <c r="U9" s="11">
        <f t="shared" si="8"/>
        <v>502.99996500000009</v>
      </c>
      <c r="V9" s="13">
        <v>9</v>
      </c>
      <c r="W9" s="14">
        <f t="shared" si="9"/>
        <v>561.49996500000009</v>
      </c>
      <c r="X9" s="21">
        <v>9.5</v>
      </c>
      <c r="Y9" s="11">
        <f t="shared" si="10"/>
        <v>612.8421975</v>
      </c>
      <c r="Z9" s="13">
        <v>10</v>
      </c>
      <c r="AA9" s="14">
        <f t="shared" si="11"/>
        <v>671.3421975</v>
      </c>
      <c r="AB9" s="9">
        <v>11</v>
      </c>
      <c r="AC9" s="11">
        <f t="shared" si="12"/>
        <v>788.3421975</v>
      </c>
      <c r="AD9" s="13">
        <v>12</v>
      </c>
      <c r="AE9" s="14">
        <f t="shared" si="13"/>
        <v>905.3421975</v>
      </c>
      <c r="AF9" s="9">
        <v>13</v>
      </c>
      <c r="AG9" s="11">
        <f t="shared" si="14"/>
        <v>1022.3421975</v>
      </c>
      <c r="AH9" s="13">
        <v>14</v>
      </c>
      <c r="AI9" s="14">
        <f t="shared" si="15"/>
        <v>1139.3421974999999</v>
      </c>
      <c r="AJ9" s="9">
        <v>15</v>
      </c>
      <c r="AK9" s="11">
        <f t="shared" si="16"/>
        <v>1256.3421974999999</v>
      </c>
      <c r="AL9" s="13">
        <v>16</v>
      </c>
      <c r="AM9" s="14">
        <f t="shared" si="17"/>
        <v>1373.3421975000001</v>
      </c>
      <c r="AN9" s="9">
        <v>17</v>
      </c>
      <c r="AO9" s="11">
        <f t="shared" si="18"/>
        <v>1490.3421975000001</v>
      </c>
    </row>
    <row r="10" spans="1:41">
      <c r="A10">
        <v>190</v>
      </c>
      <c r="C10" s="1">
        <v>4.0785</v>
      </c>
      <c r="D10" s="9">
        <v>4.5</v>
      </c>
      <c r="E10" s="11">
        <f t="shared" si="0"/>
        <v>47.018302500000047</v>
      </c>
      <c r="F10" s="13">
        <v>5</v>
      </c>
      <c r="G10" s="14">
        <f t="shared" si="1"/>
        <v>108.76830250000006</v>
      </c>
      <c r="H10" s="28">
        <v>5.5</v>
      </c>
      <c r="I10" s="11">
        <f t="shared" si="2"/>
        <v>170.51830250000003</v>
      </c>
      <c r="J10" s="13">
        <v>6</v>
      </c>
      <c r="K10" s="14">
        <f t="shared" si="3"/>
        <v>232.26830250000003</v>
      </c>
      <c r="L10" s="28">
        <v>6.5</v>
      </c>
      <c r="M10" s="11">
        <f t="shared" si="4"/>
        <v>288.98135499999995</v>
      </c>
      <c r="N10" s="13">
        <v>7</v>
      </c>
      <c r="O10" s="14">
        <f t="shared" si="5"/>
        <v>350.73135500000001</v>
      </c>
      <c r="P10" s="28">
        <v>7.5</v>
      </c>
      <c r="Q10" s="11">
        <f t="shared" si="6"/>
        <v>412.48135500000001</v>
      </c>
      <c r="R10" s="13">
        <v>8</v>
      </c>
      <c r="S10" s="14">
        <f t="shared" si="7"/>
        <v>469.19440750000007</v>
      </c>
      <c r="T10" s="28">
        <v>8.5</v>
      </c>
      <c r="U10" s="11">
        <f t="shared" si="8"/>
        <v>530.94440750000012</v>
      </c>
      <c r="V10" s="13">
        <v>9</v>
      </c>
      <c r="W10" s="14">
        <f t="shared" si="9"/>
        <v>592.69440750000012</v>
      </c>
      <c r="X10" s="21">
        <v>9.5</v>
      </c>
      <c r="Y10" s="11">
        <f t="shared" si="10"/>
        <v>646.88898625000002</v>
      </c>
      <c r="Z10" s="13">
        <v>10</v>
      </c>
      <c r="AA10" s="14">
        <f t="shared" si="11"/>
        <v>708.63898625000002</v>
      </c>
      <c r="AB10" s="9">
        <v>11</v>
      </c>
      <c r="AC10" s="11">
        <f t="shared" si="12"/>
        <v>832.13898625000002</v>
      </c>
      <c r="AD10" s="13">
        <v>12</v>
      </c>
      <c r="AE10" s="14">
        <f t="shared" si="13"/>
        <v>955.63898625000002</v>
      </c>
      <c r="AF10" s="9">
        <v>13</v>
      </c>
      <c r="AG10" s="11">
        <f t="shared" si="14"/>
        <v>1079.13898625</v>
      </c>
      <c r="AH10" s="13">
        <v>14</v>
      </c>
      <c r="AI10" s="14">
        <f t="shared" si="15"/>
        <v>1202.63898625</v>
      </c>
      <c r="AJ10" s="9">
        <v>15</v>
      </c>
      <c r="AK10" s="11">
        <f t="shared" si="16"/>
        <v>1326.13898625</v>
      </c>
      <c r="AL10" s="13">
        <v>16</v>
      </c>
      <c r="AM10" s="14">
        <f t="shared" si="17"/>
        <v>1449.63898625</v>
      </c>
      <c r="AN10" s="9">
        <v>17</v>
      </c>
      <c r="AO10" s="11">
        <f t="shared" si="18"/>
        <v>1573.13898625</v>
      </c>
    </row>
    <row r="11" spans="1:41">
      <c r="A11">
        <v>200</v>
      </c>
      <c r="C11" s="1">
        <v>4.0785</v>
      </c>
      <c r="D11" s="9">
        <v>4.5</v>
      </c>
      <c r="E11" s="11">
        <f t="shared" si="0"/>
        <v>49.49295000000005</v>
      </c>
      <c r="F11" s="13">
        <v>5</v>
      </c>
      <c r="G11" s="14">
        <f t="shared" si="1"/>
        <v>114.49295000000006</v>
      </c>
      <c r="H11" s="28">
        <v>5.5</v>
      </c>
      <c r="I11" s="11">
        <f t="shared" si="2"/>
        <v>179.49295000000006</v>
      </c>
      <c r="J11" s="13">
        <v>6</v>
      </c>
      <c r="K11" s="14">
        <f t="shared" si="3"/>
        <v>244.49295000000006</v>
      </c>
      <c r="L11" s="28">
        <v>6.5</v>
      </c>
      <c r="M11" s="11">
        <f t="shared" si="4"/>
        <v>304.1909</v>
      </c>
      <c r="N11" s="13">
        <v>7</v>
      </c>
      <c r="O11" s="14">
        <f t="shared" si="5"/>
        <v>369.1909</v>
      </c>
      <c r="P11" s="28">
        <v>7.5</v>
      </c>
      <c r="Q11" s="11">
        <f t="shared" si="6"/>
        <v>434.1909</v>
      </c>
      <c r="R11" s="13">
        <v>8</v>
      </c>
      <c r="S11" s="14">
        <f t="shared" si="7"/>
        <v>493.88885000000005</v>
      </c>
      <c r="T11" s="28">
        <v>8.5</v>
      </c>
      <c r="U11" s="11">
        <f t="shared" si="8"/>
        <v>558.88885000000005</v>
      </c>
      <c r="V11" s="13">
        <v>9</v>
      </c>
      <c r="W11" s="14">
        <f t="shared" si="9"/>
        <v>623.88885000000005</v>
      </c>
      <c r="X11" s="21">
        <v>9.5</v>
      </c>
      <c r="Y11" s="11">
        <f t="shared" si="10"/>
        <v>680.93577500000004</v>
      </c>
      <c r="Z11" s="13">
        <v>10</v>
      </c>
      <c r="AA11" s="14">
        <f t="shared" si="11"/>
        <v>745.93577500000004</v>
      </c>
      <c r="AB11" s="9">
        <v>11</v>
      </c>
      <c r="AC11" s="11">
        <f t="shared" si="12"/>
        <v>875.93577500000004</v>
      </c>
      <c r="AD11" s="13">
        <v>12</v>
      </c>
      <c r="AE11" s="14">
        <f t="shared" si="13"/>
        <v>1005.935775</v>
      </c>
      <c r="AF11" s="9">
        <v>13</v>
      </c>
      <c r="AG11" s="11">
        <f t="shared" si="14"/>
        <v>1135.9357749999999</v>
      </c>
      <c r="AH11" s="13">
        <v>14</v>
      </c>
      <c r="AI11" s="14">
        <f t="shared" si="15"/>
        <v>1265.9357749999999</v>
      </c>
      <c r="AJ11" s="9">
        <v>15</v>
      </c>
      <c r="AK11" s="11">
        <f t="shared" si="16"/>
        <v>1395.9357749999999</v>
      </c>
      <c r="AL11" s="13">
        <v>16</v>
      </c>
      <c r="AM11" s="14">
        <f t="shared" si="17"/>
        <v>1525.9357749999999</v>
      </c>
      <c r="AN11" s="9">
        <v>17</v>
      </c>
      <c r="AO11" s="11">
        <f t="shared" si="18"/>
        <v>1655.9357749999999</v>
      </c>
    </row>
    <row r="12" spans="1:41" s="4" customFormat="1">
      <c r="A12" s="4">
        <v>210</v>
      </c>
      <c r="C12" s="5">
        <v>4.0785</v>
      </c>
      <c r="D12" s="5">
        <v>4.5</v>
      </c>
      <c r="E12" s="17">
        <f t="shared" si="0"/>
        <v>51.967597500000053</v>
      </c>
      <c r="F12" s="5">
        <v>5</v>
      </c>
      <c r="G12" s="17">
        <f t="shared" si="1"/>
        <v>120.21759750000004</v>
      </c>
      <c r="H12" s="32">
        <v>5.5</v>
      </c>
      <c r="I12" s="17">
        <f t="shared" si="2"/>
        <v>188.46759750000004</v>
      </c>
      <c r="J12" s="5">
        <v>6</v>
      </c>
      <c r="K12" s="17">
        <f t="shared" si="3"/>
        <v>256.71759750000007</v>
      </c>
      <c r="L12" s="32">
        <v>6.5</v>
      </c>
      <c r="M12" s="17">
        <f t="shared" si="4"/>
        <v>319.40044499999999</v>
      </c>
      <c r="N12" s="5">
        <v>7</v>
      </c>
      <c r="O12" s="17">
        <f t="shared" si="5"/>
        <v>387.65044499999993</v>
      </c>
      <c r="P12" s="32">
        <v>7.5</v>
      </c>
      <c r="Q12" s="17">
        <f t="shared" si="6"/>
        <v>455.90044499999993</v>
      </c>
      <c r="R12" s="5">
        <v>8</v>
      </c>
      <c r="S12" s="17">
        <f t="shared" si="7"/>
        <v>518.58329250000008</v>
      </c>
      <c r="T12" s="32">
        <v>8.5</v>
      </c>
      <c r="U12" s="17">
        <f t="shared" si="8"/>
        <v>586.83329250000008</v>
      </c>
      <c r="V12" s="5">
        <v>9</v>
      </c>
      <c r="W12" s="17">
        <f t="shared" si="9"/>
        <v>655.08329250000008</v>
      </c>
      <c r="X12" s="33">
        <v>9.5</v>
      </c>
      <c r="Y12" s="17">
        <f t="shared" si="10"/>
        <v>714.98256375000005</v>
      </c>
      <c r="Z12" s="5">
        <v>10</v>
      </c>
      <c r="AA12" s="17">
        <f t="shared" si="11"/>
        <v>783.23256375000005</v>
      </c>
      <c r="AB12" s="5">
        <v>11</v>
      </c>
      <c r="AC12" s="17">
        <f t="shared" si="12"/>
        <v>919.73256375000005</v>
      </c>
      <c r="AD12" s="5">
        <v>12</v>
      </c>
      <c r="AE12" s="17">
        <f t="shared" si="13"/>
        <v>1056.2325637500001</v>
      </c>
      <c r="AF12" s="5">
        <v>13</v>
      </c>
      <c r="AG12" s="17">
        <f t="shared" si="14"/>
        <v>1192.7325637500001</v>
      </c>
      <c r="AH12" s="5">
        <v>14</v>
      </c>
      <c r="AI12" s="17">
        <f t="shared" si="15"/>
        <v>1329.2325637500001</v>
      </c>
      <c r="AJ12" s="5">
        <v>15</v>
      </c>
      <c r="AK12" s="17">
        <f t="shared" si="16"/>
        <v>1465.7325637500001</v>
      </c>
      <c r="AL12" s="5">
        <v>16</v>
      </c>
      <c r="AM12" s="17">
        <f t="shared" si="17"/>
        <v>1602.2325637500001</v>
      </c>
      <c r="AN12" s="5">
        <v>17</v>
      </c>
      <c r="AO12" s="17">
        <f t="shared" si="18"/>
        <v>1738.7325637500001</v>
      </c>
    </row>
    <row r="13" spans="1:41">
      <c r="A13">
        <v>220</v>
      </c>
      <c r="C13" s="1">
        <v>4.0785</v>
      </c>
      <c r="D13" s="9">
        <v>4.5</v>
      </c>
      <c r="E13" s="11">
        <f t="shared" si="0"/>
        <v>54.44224500000005</v>
      </c>
      <c r="F13" s="13">
        <v>5</v>
      </c>
      <c r="G13" s="14">
        <f t="shared" si="1"/>
        <v>125.94224500000006</v>
      </c>
      <c r="H13" s="28">
        <v>5.5</v>
      </c>
      <c r="I13" s="11">
        <f t="shared" si="2"/>
        <v>197.44224500000007</v>
      </c>
      <c r="J13" s="13">
        <v>6</v>
      </c>
      <c r="K13" s="14">
        <f t="shared" si="3"/>
        <v>268.94224500000007</v>
      </c>
      <c r="L13" s="28">
        <v>6.5</v>
      </c>
      <c r="M13" s="11">
        <f t="shared" si="4"/>
        <v>334.60998999999998</v>
      </c>
      <c r="N13" s="13">
        <v>7</v>
      </c>
      <c r="O13" s="14">
        <f t="shared" si="5"/>
        <v>406.10998999999998</v>
      </c>
      <c r="P13" s="28">
        <v>7.5</v>
      </c>
      <c r="Q13" s="11">
        <f t="shared" si="6"/>
        <v>477.60998999999998</v>
      </c>
      <c r="R13" s="13">
        <v>8</v>
      </c>
      <c r="S13" s="14">
        <f t="shared" si="7"/>
        <v>543.27773500000001</v>
      </c>
      <c r="T13" s="28">
        <v>8.5</v>
      </c>
      <c r="U13" s="11">
        <f t="shared" si="8"/>
        <v>614.77773500000001</v>
      </c>
      <c r="V13" s="13">
        <v>9</v>
      </c>
      <c r="W13" s="14">
        <f t="shared" si="9"/>
        <v>686.27773500000012</v>
      </c>
      <c r="X13" s="21">
        <v>9.5</v>
      </c>
      <c r="Y13" s="11">
        <f t="shared" si="10"/>
        <v>749.02935250000007</v>
      </c>
      <c r="Z13" s="13">
        <v>10</v>
      </c>
      <c r="AA13" s="14">
        <f t="shared" si="11"/>
        <v>820.52935250000007</v>
      </c>
      <c r="AB13" s="9">
        <v>11</v>
      </c>
      <c r="AC13" s="11">
        <f t="shared" si="12"/>
        <v>963.52935250000007</v>
      </c>
      <c r="AD13" s="13">
        <v>12</v>
      </c>
      <c r="AE13" s="14">
        <f t="shared" si="13"/>
        <v>1106.5293525</v>
      </c>
      <c r="AF13" s="9">
        <v>13</v>
      </c>
      <c r="AG13" s="11">
        <f t="shared" si="14"/>
        <v>1249.5293525</v>
      </c>
      <c r="AH13" s="13">
        <v>14</v>
      </c>
      <c r="AI13" s="14">
        <f t="shared" si="15"/>
        <v>1392.5293525</v>
      </c>
      <c r="AJ13" s="9">
        <v>15</v>
      </c>
      <c r="AK13" s="11">
        <f t="shared" si="16"/>
        <v>1535.5293525</v>
      </c>
      <c r="AL13" s="13">
        <v>16</v>
      </c>
      <c r="AM13" s="14">
        <f t="shared" si="17"/>
        <v>1678.5293525</v>
      </c>
      <c r="AN13" s="9">
        <v>17</v>
      </c>
      <c r="AO13" s="11">
        <f t="shared" si="18"/>
        <v>1821.5293525</v>
      </c>
    </row>
    <row r="14" spans="1:41">
      <c r="A14">
        <v>230</v>
      </c>
      <c r="C14" s="1">
        <v>4.0785</v>
      </c>
      <c r="D14" s="9">
        <v>4.5</v>
      </c>
      <c r="E14" s="11">
        <f t="shared" si="0"/>
        <v>56.916892500000053</v>
      </c>
      <c r="F14" s="13">
        <v>5</v>
      </c>
      <c r="G14" s="14">
        <f t="shared" si="1"/>
        <v>131.66689250000005</v>
      </c>
      <c r="H14" s="28">
        <v>5.5</v>
      </c>
      <c r="I14" s="11">
        <f t="shared" si="2"/>
        <v>206.41689250000005</v>
      </c>
      <c r="J14" s="13">
        <v>6</v>
      </c>
      <c r="K14" s="14">
        <f t="shared" si="3"/>
        <v>281.16689250000007</v>
      </c>
      <c r="L14" s="28">
        <v>6.5</v>
      </c>
      <c r="M14" s="11">
        <f t="shared" si="4"/>
        <v>349.81953500000003</v>
      </c>
      <c r="N14" s="13">
        <v>7</v>
      </c>
      <c r="O14" s="14">
        <f t="shared" si="5"/>
        <v>424.56953500000003</v>
      </c>
      <c r="P14" s="28">
        <v>7.5</v>
      </c>
      <c r="Q14" s="11">
        <f t="shared" si="6"/>
        <v>499.31953500000003</v>
      </c>
      <c r="R14" s="13">
        <v>8</v>
      </c>
      <c r="S14" s="14">
        <f t="shared" si="7"/>
        <v>567.97217750000004</v>
      </c>
      <c r="T14" s="28">
        <v>8.5</v>
      </c>
      <c r="U14" s="11">
        <f t="shared" si="8"/>
        <v>642.72217750000004</v>
      </c>
      <c r="V14" s="13">
        <v>9</v>
      </c>
      <c r="W14" s="14">
        <f t="shared" si="9"/>
        <v>717.47217750000016</v>
      </c>
      <c r="X14" s="21">
        <v>9.5</v>
      </c>
      <c r="Y14" s="11">
        <f t="shared" si="10"/>
        <v>783.07614124999998</v>
      </c>
      <c r="Z14" s="13">
        <v>10</v>
      </c>
      <c r="AA14" s="14">
        <f t="shared" si="11"/>
        <v>857.82614124999998</v>
      </c>
      <c r="AB14" s="9">
        <v>11</v>
      </c>
      <c r="AC14" s="11">
        <f t="shared" si="12"/>
        <v>1007.32614125</v>
      </c>
      <c r="AD14" s="13">
        <v>12</v>
      </c>
      <c r="AE14" s="14">
        <f t="shared" si="13"/>
        <v>1156.8261412499999</v>
      </c>
      <c r="AF14" s="9">
        <v>13</v>
      </c>
      <c r="AG14" s="11">
        <f t="shared" si="14"/>
        <v>1306.3261412499999</v>
      </c>
      <c r="AH14" s="13">
        <v>14</v>
      </c>
      <c r="AI14" s="14">
        <f t="shared" si="15"/>
        <v>1455.8261412500001</v>
      </c>
      <c r="AJ14" s="9">
        <v>15</v>
      </c>
      <c r="AK14" s="11">
        <f t="shared" si="16"/>
        <v>1605.3261412500001</v>
      </c>
      <c r="AL14" s="13">
        <v>16</v>
      </c>
      <c r="AM14" s="14">
        <f t="shared" si="17"/>
        <v>1754.8261412500001</v>
      </c>
      <c r="AN14" s="9">
        <v>17</v>
      </c>
      <c r="AO14" s="11">
        <f t="shared" si="18"/>
        <v>1904.3261412500001</v>
      </c>
    </row>
    <row r="15" spans="1:41">
      <c r="A15">
        <v>240</v>
      </c>
      <c r="C15" s="1">
        <v>4.0785</v>
      </c>
      <c r="D15" s="9">
        <v>4.5</v>
      </c>
      <c r="E15" s="11">
        <f t="shared" si="0"/>
        <v>59.391540000000056</v>
      </c>
      <c r="F15" s="13">
        <v>5</v>
      </c>
      <c r="G15" s="14">
        <f t="shared" si="1"/>
        <v>137.39154000000005</v>
      </c>
      <c r="H15" s="28">
        <v>5.5</v>
      </c>
      <c r="I15" s="11">
        <f t="shared" si="2"/>
        <v>215.39154000000005</v>
      </c>
      <c r="J15" s="13">
        <v>6</v>
      </c>
      <c r="K15" s="14">
        <f t="shared" si="3"/>
        <v>293.39154000000002</v>
      </c>
      <c r="L15" s="28">
        <v>6.5</v>
      </c>
      <c r="M15" s="11">
        <f t="shared" si="4"/>
        <v>365.02907999999996</v>
      </c>
      <c r="N15" s="13">
        <v>7</v>
      </c>
      <c r="O15" s="14">
        <f t="shared" si="5"/>
        <v>443.02907999999996</v>
      </c>
      <c r="P15" s="28">
        <v>7.5</v>
      </c>
      <c r="Q15" s="11">
        <f t="shared" si="6"/>
        <v>521.02908000000002</v>
      </c>
      <c r="R15" s="13">
        <v>8</v>
      </c>
      <c r="S15" s="14">
        <f t="shared" si="7"/>
        <v>592.66662000000008</v>
      </c>
      <c r="T15" s="28">
        <v>8.5</v>
      </c>
      <c r="U15" s="11">
        <f t="shared" si="8"/>
        <v>670.66662000000008</v>
      </c>
      <c r="V15" s="13">
        <v>9</v>
      </c>
      <c r="W15" s="14">
        <f t="shared" si="9"/>
        <v>748.66662000000008</v>
      </c>
      <c r="X15" s="21">
        <v>9.5</v>
      </c>
      <c r="Y15" s="11">
        <f t="shared" si="10"/>
        <v>817.12293</v>
      </c>
      <c r="Z15" s="13">
        <v>10</v>
      </c>
      <c r="AA15" s="14">
        <f t="shared" si="11"/>
        <v>895.12293</v>
      </c>
      <c r="AB15" s="9">
        <v>11</v>
      </c>
      <c r="AC15" s="11">
        <f t="shared" si="12"/>
        <v>1051.12293</v>
      </c>
      <c r="AD15" s="13">
        <v>12</v>
      </c>
      <c r="AE15" s="14">
        <f t="shared" si="13"/>
        <v>1207.12293</v>
      </c>
      <c r="AF15" s="9">
        <v>13</v>
      </c>
      <c r="AG15" s="11">
        <f t="shared" si="14"/>
        <v>1363.12293</v>
      </c>
      <c r="AH15" s="13">
        <v>14</v>
      </c>
      <c r="AI15" s="14">
        <f t="shared" si="15"/>
        <v>1519.12293</v>
      </c>
      <c r="AJ15" s="9">
        <v>15</v>
      </c>
      <c r="AK15" s="11">
        <f t="shared" si="16"/>
        <v>1675.12293</v>
      </c>
      <c r="AL15" s="13">
        <v>16</v>
      </c>
      <c r="AM15" s="14">
        <f t="shared" si="17"/>
        <v>1831.12293</v>
      </c>
      <c r="AN15" s="9">
        <v>17</v>
      </c>
      <c r="AO15" s="11">
        <f t="shared" si="18"/>
        <v>1987.12293</v>
      </c>
    </row>
    <row r="16" spans="1:41">
      <c r="A16">
        <v>250</v>
      </c>
      <c r="C16" s="1">
        <v>4.0785</v>
      </c>
      <c r="D16" s="9">
        <v>4.5</v>
      </c>
      <c r="E16" s="11">
        <f t="shared" si="0"/>
        <v>61.866187500000059</v>
      </c>
      <c r="F16" s="13">
        <v>5</v>
      </c>
      <c r="G16" s="14">
        <f t="shared" si="1"/>
        <v>143.11618750000005</v>
      </c>
      <c r="H16" s="28">
        <v>5.5</v>
      </c>
      <c r="I16" s="11">
        <f t="shared" si="2"/>
        <v>224.36618750000008</v>
      </c>
      <c r="J16" s="13">
        <v>6</v>
      </c>
      <c r="K16" s="14">
        <f t="shared" si="3"/>
        <v>305.61618750000008</v>
      </c>
      <c r="L16" s="28">
        <v>6.5</v>
      </c>
      <c r="M16" s="11">
        <f t="shared" si="4"/>
        <v>380.23862500000001</v>
      </c>
      <c r="N16" s="13">
        <v>7</v>
      </c>
      <c r="O16" s="14">
        <f t="shared" si="5"/>
        <v>461.48862500000001</v>
      </c>
      <c r="P16" s="28">
        <v>7.5</v>
      </c>
      <c r="Q16" s="11">
        <f t="shared" si="6"/>
        <v>542.73862499999996</v>
      </c>
      <c r="R16" s="13">
        <v>8</v>
      </c>
      <c r="S16" s="14">
        <f t="shared" si="7"/>
        <v>617.36106250000012</v>
      </c>
      <c r="T16" s="28">
        <v>8.5</v>
      </c>
      <c r="U16" s="11">
        <f t="shared" si="8"/>
        <v>698.61106250000012</v>
      </c>
      <c r="V16" s="13">
        <v>9</v>
      </c>
      <c r="W16" s="14">
        <f t="shared" si="9"/>
        <v>779.86106250000012</v>
      </c>
      <c r="X16" s="21">
        <v>9.5</v>
      </c>
      <c r="Y16" s="11">
        <f t="shared" si="10"/>
        <v>851.16971875000002</v>
      </c>
      <c r="Z16" s="13">
        <v>10</v>
      </c>
      <c r="AA16" s="14">
        <f t="shared" si="11"/>
        <v>932.41971875000002</v>
      </c>
      <c r="AB16" s="9">
        <v>11</v>
      </c>
      <c r="AC16" s="11">
        <f t="shared" si="12"/>
        <v>1094.9197187499999</v>
      </c>
      <c r="AD16" s="13">
        <v>12</v>
      </c>
      <c r="AE16" s="14">
        <f t="shared" si="13"/>
        <v>1257.4197187499999</v>
      </c>
      <c r="AF16" s="9">
        <v>13</v>
      </c>
      <c r="AG16" s="11">
        <f t="shared" si="14"/>
        <v>1419.9197187500001</v>
      </c>
      <c r="AH16" s="13">
        <v>14</v>
      </c>
      <c r="AI16" s="14">
        <f t="shared" si="15"/>
        <v>1582.4197187500001</v>
      </c>
      <c r="AJ16" s="9">
        <v>15</v>
      </c>
      <c r="AK16" s="11">
        <f t="shared" si="16"/>
        <v>1744.9197187500001</v>
      </c>
      <c r="AL16" s="13">
        <v>16</v>
      </c>
      <c r="AM16" s="14">
        <f t="shared" si="17"/>
        <v>1907.4197187500001</v>
      </c>
      <c r="AN16" s="9">
        <v>17</v>
      </c>
      <c r="AO16" s="11">
        <f t="shared" si="18"/>
        <v>2069.9197187500004</v>
      </c>
    </row>
    <row r="17" spans="1:41">
      <c r="A17">
        <v>260</v>
      </c>
      <c r="C17" s="1">
        <v>4.0785</v>
      </c>
      <c r="D17" s="9">
        <v>4.5</v>
      </c>
      <c r="E17" s="11">
        <f t="shared" si="0"/>
        <v>64.340835000000069</v>
      </c>
      <c r="F17" s="13">
        <v>5</v>
      </c>
      <c r="G17" s="14">
        <f t="shared" si="1"/>
        <v>148.84083500000008</v>
      </c>
      <c r="H17" s="28">
        <v>5.5</v>
      </c>
      <c r="I17" s="11">
        <f t="shared" si="2"/>
        <v>233.34083500000006</v>
      </c>
      <c r="J17" s="13">
        <v>6</v>
      </c>
      <c r="K17" s="14">
        <f t="shared" si="3"/>
        <v>317.84083500000008</v>
      </c>
      <c r="L17" s="28">
        <v>6.5</v>
      </c>
      <c r="M17" s="11">
        <f t="shared" si="4"/>
        <v>395.44817</v>
      </c>
      <c r="N17" s="13">
        <v>7</v>
      </c>
      <c r="O17" s="14">
        <f t="shared" si="5"/>
        <v>479.94817</v>
      </c>
      <c r="P17" s="28">
        <v>7.5</v>
      </c>
      <c r="Q17" s="11">
        <f t="shared" si="6"/>
        <v>564.44817</v>
      </c>
      <c r="R17" s="13">
        <v>8</v>
      </c>
      <c r="S17" s="14">
        <f t="shared" si="7"/>
        <v>642.05550500000004</v>
      </c>
      <c r="T17" s="28">
        <v>8.5</v>
      </c>
      <c r="U17" s="11">
        <f t="shared" si="8"/>
        <v>726.55550500000004</v>
      </c>
      <c r="V17" s="13">
        <v>9</v>
      </c>
      <c r="W17" s="14">
        <f t="shared" si="9"/>
        <v>811.05550500000004</v>
      </c>
      <c r="X17" s="21">
        <v>9.5</v>
      </c>
      <c r="Y17" s="11">
        <f t="shared" si="10"/>
        <v>885.21650750000003</v>
      </c>
      <c r="Z17" s="13">
        <v>10</v>
      </c>
      <c r="AA17" s="14">
        <f t="shared" si="11"/>
        <v>969.71650750000003</v>
      </c>
      <c r="AB17" s="9">
        <v>11</v>
      </c>
      <c r="AC17" s="11">
        <f t="shared" si="12"/>
        <v>1138.7165075</v>
      </c>
      <c r="AD17" s="13">
        <v>12</v>
      </c>
      <c r="AE17" s="14">
        <f t="shared" si="13"/>
        <v>1307.7165075</v>
      </c>
      <c r="AF17" s="9">
        <v>13</v>
      </c>
      <c r="AG17" s="11">
        <f t="shared" si="14"/>
        <v>1476.7165075</v>
      </c>
      <c r="AH17" s="13">
        <v>14</v>
      </c>
      <c r="AI17" s="14">
        <f t="shared" si="15"/>
        <v>1645.7165075</v>
      </c>
      <c r="AJ17" s="9">
        <v>15</v>
      </c>
      <c r="AK17" s="11">
        <f t="shared" si="16"/>
        <v>1814.7165075</v>
      </c>
      <c r="AL17" s="13">
        <v>16</v>
      </c>
      <c r="AM17" s="14">
        <f t="shared" si="17"/>
        <v>1983.7165075</v>
      </c>
      <c r="AN17" s="9">
        <v>17</v>
      </c>
      <c r="AO17" s="11">
        <f t="shared" si="18"/>
        <v>2152.7165074999998</v>
      </c>
    </row>
    <row r="18" spans="1:41">
      <c r="A18">
        <v>270</v>
      </c>
      <c r="C18" s="1">
        <v>4.0785</v>
      </c>
      <c r="D18" s="9">
        <v>4.5</v>
      </c>
      <c r="E18" s="11">
        <f t="shared" si="0"/>
        <v>66.815482500000059</v>
      </c>
      <c r="F18" s="13">
        <v>5</v>
      </c>
      <c r="G18" s="14">
        <f t="shared" si="1"/>
        <v>154.56548250000009</v>
      </c>
      <c r="H18" s="28">
        <v>5.5</v>
      </c>
      <c r="I18" s="11">
        <f t="shared" si="2"/>
        <v>242.31548250000009</v>
      </c>
      <c r="J18" s="13">
        <v>6</v>
      </c>
      <c r="K18" s="14">
        <f t="shared" si="3"/>
        <v>330.06548250000009</v>
      </c>
      <c r="L18" s="28">
        <v>6.5</v>
      </c>
      <c r="M18" s="11">
        <f t="shared" si="4"/>
        <v>410.65771499999994</v>
      </c>
      <c r="N18" s="13">
        <v>7</v>
      </c>
      <c r="O18" s="14">
        <f t="shared" si="5"/>
        <v>498.40771499999994</v>
      </c>
      <c r="P18" s="28">
        <v>7.5</v>
      </c>
      <c r="Q18" s="11">
        <f t="shared" si="6"/>
        <v>586.15771499999994</v>
      </c>
      <c r="R18" s="13">
        <v>8</v>
      </c>
      <c r="S18" s="14">
        <f t="shared" si="7"/>
        <v>666.74994750000008</v>
      </c>
      <c r="T18" s="28">
        <v>8.5</v>
      </c>
      <c r="U18" s="11">
        <f t="shared" si="8"/>
        <v>754.49994750000008</v>
      </c>
      <c r="V18" s="13">
        <v>9</v>
      </c>
      <c r="W18" s="14">
        <f t="shared" si="9"/>
        <v>842.24994750000008</v>
      </c>
      <c r="X18" s="21">
        <v>9.5</v>
      </c>
      <c r="Y18" s="11">
        <f t="shared" si="10"/>
        <v>919.26329625000005</v>
      </c>
      <c r="Z18" s="13">
        <v>10</v>
      </c>
      <c r="AA18" s="14">
        <f t="shared" si="11"/>
        <v>1007.0132962500001</v>
      </c>
      <c r="AB18" s="9">
        <v>11</v>
      </c>
      <c r="AC18" s="11">
        <f t="shared" si="12"/>
        <v>1182.5132962499999</v>
      </c>
      <c r="AD18" s="13">
        <v>12</v>
      </c>
      <c r="AE18" s="14">
        <f t="shared" si="13"/>
        <v>1358.0132962499999</v>
      </c>
      <c r="AF18" s="9">
        <v>13</v>
      </c>
      <c r="AG18" s="11">
        <f t="shared" si="14"/>
        <v>1533.5132962499999</v>
      </c>
      <c r="AH18" s="13">
        <v>14</v>
      </c>
      <c r="AI18" s="14">
        <f t="shared" si="15"/>
        <v>1709.0132962499999</v>
      </c>
      <c r="AJ18" s="9">
        <v>15</v>
      </c>
      <c r="AK18" s="11">
        <f t="shared" si="16"/>
        <v>1884.5132962499999</v>
      </c>
      <c r="AL18" s="13">
        <v>16</v>
      </c>
      <c r="AM18" s="14">
        <f t="shared" si="17"/>
        <v>2060.0132962500002</v>
      </c>
      <c r="AN18" s="9">
        <v>17</v>
      </c>
      <c r="AO18" s="11">
        <f t="shared" si="18"/>
        <v>2235.5132962500002</v>
      </c>
    </row>
    <row r="19" spans="1:41">
      <c r="A19">
        <v>280</v>
      </c>
      <c r="C19" s="1">
        <v>4.0785</v>
      </c>
      <c r="D19" s="9">
        <v>4.5</v>
      </c>
      <c r="E19" s="11">
        <f t="shared" si="0"/>
        <v>69.290130000000062</v>
      </c>
      <c r="F19" s="13">
        <v>5</v>
      </c>
      <c r="G19" s="14">
        <f t="shared" si="1"/>
        <v>160.29013000000006</v>
      </c>
      <c r="H19" s="28">
        <v>5.5</v>
      </c>
      <c r="I19" s="11">
        <f t="shared" si="2"/>
        <v>251.29013000000006</v>
      </c>
      <c r="J19" s="13">
        <v>6</v>
      </c>
      <c r="K19" s="14">
        <f t="shared" si="3"/>
        <v>342.29013000000009</v>
      </c>
      <c r="L19" s="28">
        <v>6.5</v>
      </c>
      <c r="M19" s="11">
        <f t="shared" si="4"/>
        <v>425.86725999999999</v>
      </c>
      <c r="N19" s="13">
        <v>7</v>
      </c>
      <c r="O19" s="14">
        <f t="shared" si="5"/>
        <v>516.86725999999999</v>
      </c>
      <c r="P19" s="28">
        <v>7.5</v>
      </c>
      <c r="Q19" s="11">
        <f t="shared" si="6"/>
        <v>607.86725999999999</v>
      </c>
      <c r="R19" s="13">
        <v>8</v>
      </c>
      <c r="S19" s="14">
        <f t="shared" si="7"/>
        <v>691.44439000000011</v>
      </c>
      <c r="T19" s="28">
        <v>8.5</v>
      </c>
      <c r="U19" s="11">
        <f t="shared" si="8"/>
        <v>782.44439000000011</v>
      </c>
      <c r="V19" s="13">
        <v>9</v>
      </c>
      <c r="W19" s="14">
        <f t="shared" si="9"/>
        <v>873.44439000000011</v>
      </c>
      <c r="X19" s="21">
        <v>9.5</v>
      </c>
      <c r="Y19" s="11">
        <f t="shared" si="10"/>
        <v>953.31008499999996</v>
      </c>
      <c r="Z19" s="13">
        <v>10</v>
      </c>
      <c r="AA19" s="14">
        <f t="shared" si="11"/>
        <v>1044.3100850000001</v>
      </c>
      <c r="AB19" s="9">
        <v>11</v>
      </c>
      <c r="AC19" s="11">
        <f t="shared" si="12"/>
        <v>1226.3100850000001</v>
      </c>
      <c r="AD19" s="13">
        <v>12</v>
      </c>
      <c r="AE19" s="14">
        <f t="shared" si="13"/>
        <v>1408.3100850000001</v>
      </c>
      <c r="AF19" s="9">
        <v>13</v>
      </c>
      <c r="AG19" s="11">
        <f t="shared" si="14"/>
        <v>1590.3100850000001</v>
      </c>
      <c r="AH19" s="13">
        <v>14</v>
      </c>
      <c r="AI19" s="14">
        <f t="shared" si="15"/>
        <v>1772.3100850000001</v>
      </c>
      <c r="AJ19" s="9">
        <v>15</v>
      </c>
      <c r="AK19" s="11">
        <f t="shared" si="16"/>
        <v>1954.3100850000001</v>
      </c>
      <c r="AL19" s="13">
        <v>16</v>
      </c>
      <c r="AM19" s="14">
        <f t="shared" si="17"/>
        <v>2136.3100850000001</v>
      </c>
      <c r="AN19" s="9">
        <v>17</v>
      </c>
      <c r="AO19" s="11">
        <f t="shared" si="18"/>
        <v>2318.3100850000001</v>
      </c>
    </row>
    <row r="20" spans="1:41">
      <c r="A20">
        <v>290</v>
      </c>
      <c r="C20" s="1">
        <v>4.0785</v>
      </c>
      <c r="D20" s="9">
        <v>4.5</v>
      </c>
      <c r="E20" s="11">
        <f t="shared" si="0"/>
        <v>71.764777500000079</v>
      </c>
      <c r="F20" s="13">
        <v>5</v>
      </c>
      <c r="G20" s="14">
        <f t="shared" si="1"/>
        <v>166.01477750000006</v>
      </c>
      <c r="H20" s="28">
        <v>5.5</v>
      </c>
      <c r="I20" s="11">
        <f t="shared" si="2"/>
        <v>260.26477750000009</v>
      </c>
      <c r="J20" s="13">
        <v>6</v>
      </c>
      <c r="K20" s="14">
        <f t="shared" si="3"/>
        <v>354.51477750000004</v>
      </c>
      <c r="L20" s="28">
        <v>6.5</v>
      </c>
      <c r="M20" s="11">
        <f t="shared" si="4"/>
        <v>441.07680500000004</v>
      </c>
      <c r="N20" s="13">
        <v>7</v>
      </c>
      <c r="O20" s="14">
        <f t="shared" si="5"/>
        <v>535.32680500000004</v>
      </c>
      <c r="P20" s="28">
        <v>7.5</v>
      </c>
      <c r="Q20" s="11">
        <f t="shared" si="6"/>
        <v>629.57680500000004</v>
      </c>
      <c r="R20" s="13">
        <v>8</v>
      </c>
      <c r="S20" s="14">
        <f t="shared" si="7"/>
        <v>716.13883250000003</v>
      </c>
      <c r="T20" s="28">
        <v>8.5</v>
      </c>
      <c r="U20" s="11">
        <f t="shared" si="8"/>
        <v>810.38883250000003</v>
      </c>
      <c r="V20" s="13">
        <v>9</v>
      </c>
      <c r="W20" s="14">
        <f t="shared" si="9"/>
        <v>904.63883250000003</v>
      </c>
      <c r="X20" s="21">
        <v>9.5</v>
      </c>
      <c r="Y20" s="11">
        <f t="shared" si="10"/>
        <v>987.35687375000009</v>
      </c>
      <c r="Z20" s="13">
        <v>10</v>
      </c>
      <c r="AA20" s="14">
        <f t="shared" si="11"/>
        <v>1081.60687375</v>
      </c>
      <c r="AB20" s="9">
        <v>11</v>
      </c>
      <c r="AC20" s="11">
        <f t="shared" si="12"/>
        <v>1270.10687375</v>
      </c>
      <c r="AD20" s="13">
        <v>12</v>
      </c>
      <c r="AE20" s="14">
        <f t="shared" si="13"/>
        <v>1458.60687375</v>
      </c>
      <c r="AF20" s="9">
        <v>13</v>
      </c>
      <c r="AG20" s="11">
        <f t="shared" si="14"/>
        <v>1647.10687375</v>
      </c>
      <c r="AH20" s="13">
        <v>14</v>
      </c>
      <c r="AI20" s="14">
        <f t="shared" si="15"/>
        <v>1835.60687375</v>
      </c>
      <c r="AJ20" s="9">
        <v>15</v>
      </c>
      <c r="AK20" s="11">
        <f t="shared" si="16"/>
        <v>2024.10687375</v>
      </c>
      <c r="AL20" s="13">
        <v>16</v>
      </c>
      <c r="AM20" s="14">
        <f t="shared" si="17"/>
        <v>2212.60687375</v>
      </c>
      <c r="AN20" s="9">
        <v>17</v>
      </c>
      <c r="AO20" s="11">
        <f t="shared" si="18"/>
        <v>2401.10687375</v>
      </c>
    </row>
    <row r="21" spans="1:41">
      <c r="A21">
        <v>300</v>
      </c>
      <c r="C21" s="1">
        <v>4.0785</v>
      </c>
      <c r="D21" s="9">
        <v>4.5</v>
      </c>
      <c r="E21" s="11">
        <f t="shared" si="0"/>
        <v>74.239425000000068</v>
      </c>
      <c r="F21" s="13">
        <v>5</v>
      </c>
      <c r="G21" s="14">
        <f t="shared" si="1"/>
        <v>171.73942500000007</v>
      </c>
      <c r="H21" s="28">
        <v>5.5</v>
      </c>
      <c r="I21" s="11">
        <f t="shared" si="2"/>
        <v>269.2394250000001</v>
      </c>
      <c r="J21" s="13">
        <v>6</v>
      </c>
      <c r="K21" s="14">
        <f t="shared" si="3"/>
        <v>366.7394250000001</v>
      </c>
      <c r="L21" s="28">
        <v>6.5</v>
      </c>
      <c r="M21" s="11">
        <f t="shared" si="4"/>
        <v>456.28634999999997</v>
      </c>
      <c r="N21" s="13">
        <v>7</v>
      </c>
      <c r="O21" s="14">
        <f t="shared" si="5"/>
        <v>553.78634999999997</v>
      </c>
      <c r="P21" s="28">
        <v>7.5</v>
      </c>
      <c r="Q21" s="11">
        <f t="shared" si="6"/>
        <v>651.28634999999997</v>
      </c>
      <c r="R21" s="13">
        <v>8</v>
      </c>
      <c r="S21" s="14">
        <f t="shared" si="7"/>
        <v>740.83327500000007</v>
      </c>
      <c r="T21" s="28">
        <v>8.5</v>
      </c>
      <c r="U21" s="11">
        <f t="shared" si="8"/>
        <v>838.33327500000007</v>
      </c>
      <c r="V21" s="13">
        <v>9</v>
      </c>
      <c r="W21" s="14">
        <f t="shared" si="9"/>
        <v>935.83327500000007</v>
      </c>
      <c r="X21" s="21">
        <v>9.5</v>
      </c>
      <c r="Y21" s="11">
        <f t="shared" si="10"/>
        <v>1021.4036625</v>
      </c>
      <c r="Z21" s="13">
        <v>10</v>
      </c>
      <c r="AA21" s="14">
        <f t="shared" si="11"/>
        <v>1118.9036624999999</v>
      </c>
      <c r="AB21" s="9">
        <v>11</v>
      </c>
      <c r="AC21" s="11">
        <f t="shared" si="12"/>
        <v>1313.9036624999999</v>
      </c>
      <c r="AD21" s="13">
        <v>12</v>
      </c>
      <c r="AE21" s="14">
        <f t="shared" si="13"/>
        <v>1508.9036625000001</v>
      </c>
      <c r="AF21" s="9">
        <v>13</v>
      </c>
      <c r="AG21" s="11">
        <f t="shared" si="14"/>
        <v>1703.9036625000001</v>
      </c>
      <c r="AH21" s="13">
        <v>14</v>
      </c>
      <c r="AI21" s="14">
        <f t="shared" si="15"/>
        <v>1898.9036625000001</v>
      </c>
      <c r="AJ21" s="9">
        <v>15</v>
      </c>
      <c r="AK21" s="11">
        <f t="shared" si="16"/>
        <v>2093.9036624999999</v>
      </c>
      <c r="AL21" s="13">
        <v>16</v>
      </c>
      <c r="AM21" s="14">
        <f t="shared" si="17"/>
        <v>2288.9036624999999</v>
      </c>
      <c r="AN21" s="9">
        <v>17</v>
      </c>
      <c r="AO21" s="11">
        <f t="shared" si="18"/>
        <v>2483.9036624999999</v>
      </c>
    </row>
    <row r="22" spans="1:41">
      <c r="A22">
        <v>310</v>
      </c>
      <c r="C22" s="1">
        <v>4.0785</v>
      </c>
      <c r="D22" s="9">
        <v>4.5</v>
      </c>
      <c r="E22" s="11">
        <f t="shared" si="0"/>
        <v>76.714072500000071</v>
      </c>
      <c r="F22" s="13">
        <v>5</v>
      </c>
      <c r="G22" s="14">
        <f t="shared" si="1"/>
        <v>177.4640725000001</v>
      </c>
      <c r="H22" s="28">
        <v>5.5</v>
      </c>
      <c r="I22" s="11">
        <f t="shared" si="2"/>
        <v>278.2140725000001</v>
      </c>
      <c r="J22" s="13">
        <v>6</v>
      </c>
      <c r="K22" s="14">
        <f t="shared" si="3"/>
        <v>378.9640725000001</v>
      </c>
      <c r="L22" s="28">
        <v>6.5</v>
      </c>
      <c r="M22" s="11">
        <f t="shared" si="4"/>
        <v>471.49589500000002</v>
      </c>
      <c r="N22" s="13">
        <v>7</v>
      </c>
      <c r="O22" s="14">
        <f t="shared" si="5"/>
        <v>572.24589500000002</v>
      </c>
      <c r="P22" s="28">
        <v>7.5</v>
      </c>
      <c r="Q22" s="11">
        <f t="shared" si="6"/>
        <v>672.9958949999999</v>
      </c>
      <c r="R22" s="13">
        <v>8</v>
      </c>
      <c r="S22" s="14">
        <f t="shared" si="7"/>
        <v>765.52771749999999</v>
      </c>
      <c r="T22" s="28">
        <v>8.5</v>
      </c>
      <c r="U22" s="11">
        <f t="shared" si="8"/>
        <v>866.27771749999999</v>
      </c>
      <c r="V22" s="13">
        <v>9</v>
      </c>
      <c r="W22" s="14">
        <f t="shared" si="9"/>
        <v>967.02771749999999</v>
      </c>
      <c r="X22" s="21">
        <v>9.5</v>
      </c>
      <c r="Y22" s="11">
        <f t="shared" si="10"/>
        <v>1055.45045125</v>
      </c>
      <c r="Z22" s="13">
        <v>10</v>
      </c>
      <c r="AA22" s="14">
        <f t="shared" si="11"/>
        <v>1156.20045125</v>
      </c>
      <c r="AB22" s="9">
        <v>11</v>
      </c>
      <c r="AC22" s="11">
        <f t="shared" si="12"/>
        <v>1357.70045125</v>
      </c>
      <c r="AD22" s="13">
        <v>12</v>
      </c>
      <c r="AE22" s="14">
        <f t="shared" si="13"/>
        <v>1559.20045125</v>
      </c>
      <c r="AF22" s="9">
        <v>13</v>
      </c>
      <c r="AG22" s="11">
        <f t="shared" si="14"/>
        <v>1760.70045125</v>
      </c>
      <c r="AH22" s="13">
        <v>14</v>
      </c>
      <c r="AI22" s="14">
        <f t="shared" si="15"/>
        <v>1962.20045125</v>
      </c>
      <c r="AJ22" s="9">
        <v>15</v>
      </c>
      <c r="AK22" s="11">
        <f t="shared" si="16"/>
        <v>2163.7004512500002</v>
      </c>
      <c r="AL22" s="13">
        <v>16</v>
      </c>
      <c r="AM22" s="14">
        <f t="shared" si="17"/>
        <v>2365.2004512500002</v>
      </c>
      <c r="AN22" s="9">
        <v>17</v>
      </c>
      <c r="AO22" s="11">
        <f t="shared" si="18"/>
        <v>2566.7004512500002</v>
      </c>
    </row>
    <row r="23" spans="1:41">
      <c r="A23">
        <v>320</v>
      </c>
      <c r="C23" s="1">
        <v>4.0785</v>
      </c>
      <c r="D23" s="9">
        <v>4.5</v>
      </c>
      <c r="E23" s="11">
        <f t="shared" si="0"/>
        <v>79.188720000000075</v>
      </c>
      <c r="F23" s="13">
        <v>5</v>
      </c>
      <c r="G23" s="14">
        <f t="shared" si="1"/>
        <v>183.18872000000007</v>
      </c>
      <c r="H23" s="28">
        <v>5.5</v>
      </c>
      <c r="I23" s="11">
        <f t="shared" si="2"/>
        <v>287.1887200000001</v>
      </c>
      <c r="J23" s="13">
        <v>6</v>
      </c>
      <c r="K23" s="14">
        <f t="shared" si="3"/>
        <v>391.1887200000001</v>
      </c>
      <c r="L23" s="28">
        <v>6.5</v>
      </c>
      <c r="M23" s="11">
        <f t="shared" si="4"/>
        <v>486.70543999999995</v>
      </c>
      <c r="N23" s="13">
        <v>7</v>
      </c>
      <c r="O23" s="14">
        <f t="shared" si="5"/>
        <v>590.70543999999995</v>
      </c>
      <c r="P23" s="28">
        <v>7.5</v>
      </c>
      <c r="Q23" s="11">
        <f t="shared" si="6"/>
        <v>694.70543999999995</v>
      </c>
      <c r="R23" s="13">
        <v>8</v>
      </c>
      <c r="S23" s="14">
        <f t="shared" si="7"/>
        <v>790.22216000000003</v>
      </c>
      <c r="T23" s="28">
        <v>8.5</v>
      </c>
      <c r="U23" s="11">
        <f t="shared" si="8"/>
        <v>894.22216000000003</v>
      </c>
      <c r="V23" s="13">
        <v>9</v>
      </c>
      <c r="W23" s="14">
        <f t="shared" si="9"/>
        <v>998.22216000000003</v>
      </c>
      <c r="X23" s="21">
        <v>9.5</v>
      </c>
      <c r="Y23" s="11">
        <f t="shared" si="10"/>
        <v>1089.4972399999999</v>
      </c>
      <c r="Z23" s="13">
        <v>10</v>
      </c>
      <c r="AA23" s="14">
        <f t="shared" si="11"/>
        <v>1193.4972399999999</v>
      </c>
      <c r="AB23" s="9">
        <v>11</v>
      </c>
      <c r="AC23" s="11">
        <f t="shared" si="12"/>
        <v>1401.4972399999999</v>
      </c>
      <c r="AD23" s="13">
        <v>12</v>
      </c>
      <c r="AE23" s="14">
        <f t="shared" si="13"/>
        <v>1609.4972399999999</v>
      </c>
      <c r="AF23" s="9">
        <v>13</v>
      </c>
      <c r="AG23" s="11">
        <f t="shared" si="14"/>
        <v>1817.4972399999999</v>
      </c>
      <c r="AH23" s="13">
        <v>14</v>
      </c>
      <c r="AI23" s="14">
        <f t="shared" si="15"/>
        <v>2025.4972399999999</v>
      </c>
      <c r="AJ23" s="9">
        <v>15</v>
      </c>
      <c r="AK23" s="11">
        <f t="shared" si="16"/>
        <v>2233.4972399999997</v>
      </c>
      <c r="AL23" s="13">
        <v>16</v>
      </c>
      <c r="AM23" s="14">
        <f t="shared" si="17"/>
        <v>2441.4972399999997</v>
      </c>
      <c r="AN23" s="9">
        <v>17</v>
      </c>
      <c r="AO23" s="11">
        <f t="shared" si="18"/>
        <v>2649.4972399999997</v>
      </c>
    </row>
    <row r="24" spans="1:41">
      <c r="A24">
        <v>330</v>
      </c>
      <c r="C24" s="1">
        <v>4.0785</v>
      </c>
      <c r="D24" s="9">
        <v>4.5</v>
      </c>
      <c r="E24" s="11">
        <f t="shared" si="0"/>
        <v>81.663367500000078</v>
      </c>
      <c r="F24" s="13">
        <v>5</v>
      </c>
      <c r="G24" s="14">
        <f t="shared" si="1"/>
        <v>188.91336750000008</v>
      </c>
      <c r="H24" s="28">
        <v>5.5</v>
      </c>
      <c r="I24" s="11">
        <f t="shared" si="2"/>
        <v>296.16336750000005</v>
      </c>
      <c r="J24" s="13">
        <v>6</v>
      </c>
      <c r="K24" s="14">
        <f t="shared" si="3"/>
        <v>403.41336750000005</v>
      </c>
      <c r="L24" s="28">
        <v>6.5</v>
      </c>
      <c r="M24" s="11">
        <f t="shared" si="4"/>
        <v>501.914985</v>
      </c>
      <c r="N24" s="13">
        <v>7</v>
      </c>
      <c r="O24" s="14">
        <f t="shared" si="5"/>
        <v>609.164985</v>
      </c>
      <c r="P24" s="28">
        <v>7.5</v>
      </c>
      <c r="Q24" s="11">
        <f t="shared" si="6"/>
        <v>716.414985</v>
      </c>
      <c r="R24" s="13">
        <v>8</v>
      </c>
      <c r="S24" s="14">
        <f t="shared" si="7"/>
        <v>814.91660250000007</v>
      </c>
      <c r="T24" s="28">
        <v>8.5</v>
      </c>
      <c r="U24" s="11">
        <f t="shared" si="8"/>
        <v>922.16660250000007</v>
      </c>
      <c r="V24" s="13">
        <v>9</v>
      </c>
      <c r="W24" s="14">
        <f t="shared" si="9"/>
        <v>1029.4166025</v>
      </c>
      <c r="X24" s="21">
        <v>9.5</v>
      </c>
      <c r="Y24" s="11">
        <f t="shared" si="10"/>
        <v>1123.5440287500001</v>
      </c>
      <c r="Z24" s="13">
        <v>10</v>
      </c>
      <c r="AA24" s="14">
        <f t="shared" si="11"/>
        <v>1230.7940287500001</v>
      </c>
      <c r="AB24" s="9">
        <v>11</v>
      </c>
      <c r="AC24" s="11">
        <f t="shared" si="12"/>
        <v>1445.2940287500001</v>
      </c>
      <c r="AD24" s="13">
        <v>12</v>
      </c>
      <c r="AE24" s="14">
        <f t="shared" si="13"/>
        <v>1659.7940287500001</v>
      </c>
      <c r="AF24" s="9">
        <v>13</v>
      </c>
      <c r="AG24" s="11">
        <f t="shared" si="14"/>
        <v>1874.2940287500001</v>
      </c>
      <c r="AH24" s="13">
        <v>14</v>
      </c>
      <c r="AI24" s="14">
        <f t="shared" si="15"/>
        <v>2088.7940287500001</v>
      </c>
      <c r="AJ24" s="9">
        <v>15</v>
      </c>
      <c r="AK24" s="11">
        <f t="shared" si="16"/>
        <v>2303.2940287500001</v>
      </c>
      <c r="AL24" s="13">
        <v>16</v>
      </c>
      <c r="AM24" s="14">
        <f t="shared" si="17"/>
        <v>2517.7940287500001</v>
      </c>
      <c r="AN24" s="9">
        <v>17</v>
      </c>
      <c r="AO24" s="11">
        <f t="shared" si="18"/>
        <v>2732.2940287500001</v>
      </c>
    </row>
    <row r="25" spans="1:41">
      <c r="A25">
        <v>340</v>
      </c>
      <c r="C25" s="1">
        <v>4.0785</v>
      </c>
      <c r="D25" s="9">
        <v>4.5</v>
      </c>
      <c r="E25" s="11">
        <f t="shared" si="0"/>
        <v>84.138015000000081</v>
      </c>
      <c r="F25" s="13">
        <v>5</v>
      </c>
      <c r="G25" s="14">
        <f t="shared" si="1"/>
        <v>194.63801500000008</v>
      </c>
      <c r="H25" s="28">
        <v>5.5</v>
      </c>
      <c r="I25" s="11">
        <f t="shared" si="2"/>
        <v>305.13801500000011</v>
      </c>
      <c r="J25" s="13">
        <v>6</v>
      </c>
      <c r="K25" s="14">
        <f t="shared" si="3"/>
        <v>415.63801500000005</v>
      </c>
      <c r="L25" s="28">
        <v>6.5</v>
      </c>
      <c r="M25" s="11">
        <f t="shared" si="4"/>
        <v>517.12453000000005</v>
      </c>
      <c r="N25" s="13">
        <v>7</v>
      </c>
      <c r="O25" s="14">
        <f t="shared" si="5"/>
        <v>627.62453000000005</v>
      </c>
      <c r="P25" s="28">
        <v>7.5</v>
      </c>
      <c r="Q25" s="11">
        <f t="shared" si="6"/>
        <v>738.12453000000005</v>
      </c>
      <c r="R25" s="13">
        <v>8</v>
      </c>
      <c r="S25" s="14">
        <f t="shared" si="7"/>
        <v>839.61104499999999</v>
      </c>
      <c r="T25" s="28">
        <v>8.5</v>
      </c>
      <c r="U25" s="11">
        <f t="shared" si="8"/>
        <v>950.11104499999999</v>
      </c>
      <c r="V25" s="13">
        <v>9</v>
      </c>
      <c r="W25" s="14">
        <f t="shared" si="9"/>
        <v>1060.6110450000001</v>
      </c>
      <c r="X25" s="21">
        <v>9.5</v>
      </c>
      <c r="Y25" s="11">
        <f t="shared" si="10"/>
        <v>1157.5908175</v>
      </c>
      <c r="Z25" s="13">
        <v>10</v>
      </c>
      <c r="AA25" s="14">
        <f t="shared" si="11"/>
        <v>1268.0908175</v>
      </c>
      <c r="AB25" s="9">
        <v>11</v>
      </c>
      <c r="AC25" s="11">
        <f t="shared" si="12"/>
        <v>1489.0908175</v>
      </c>
      <c r="AD25" s="13">
        <v>12</v>
      </c>
      <c r="AE25" s="14">
        <f t="shared" si="13"/>
        <v>1710.0908175</v>
      </c>
      <c r="AF25" s="9">
        <v>13</v>
      </c>
      <c r="AG25" s="11">
        <f t="shared" si="14"/>
        <v>1931.0908175</v>
      </c>
      <c r="AH25" s="13">
        <v>14</v>
      </c>
      <c r="AI25" s="14">
        <f t="shared" si="15"/>
        <v>2152.0908175</v>
      </c>
      <c r="AJ25" s="9">
        <v>15</v>
      </c>
      <c r="AK25" s="11">
        <f t="shared" si="16"/>
        <v>2373.0908175</v>
      </c>
      <c r="AL25" s="13">
        <v>16</v>
      </c>
      <c r="AM25" s="14">
        <f t="shared" si="17"/>
        <v>2594.0908175</v>
      </c>
      <c r="AN25" s="9">
        <v>17</v>
      </c>
      <c r="AO25" s="11">
        <f t="shared" si="18"/>
        <v>2815.0908175</v>
      </c>
    </row>
    <row r="26" spans="1:41">
      <c r="A26">
        <v>350</v>
      </c>
      <c r="C26" s="1">
        <v>4.0785</v>
      </c>
      <c r="D26" s="9">
        <v>4.5</v>
      </c>
      <c r="E26" s="11">
        <f t="shared" si="0"/>
        <v>86.612662500000098</v>
      </c>
      <c r="F26" s="13">
        <v>5</v>
      </c>
      <c r="G26" s="14">
        <f t="shared" si="1"/>
        <v>200.36266250000008</v>
      </c>
      <c r="H26" s="28">
        <v>5.5</v>
      </c>
      <c r="I26" s="11">
        <f t="shared" si="2"/>
        <v>314.11266250000006</v>
      </c>
      <c r="J26" s="13">
        <v>6</v>
      </c>
      <c r="K26" s="14">
        <f t="shared" si="3"/>
        <v>427.86266250000011</v>
      </c>
      <c r="L26" s="28">
        <v>6.5</v>
      </c>
      <c r="M26" s="11">
        <f t="shared" si="4"/>
        <v>532.33407499999998</v>
      </c>
      <c r="N26" s="13">
        <v>7</v>
      </c>
      <c r="O26" s="14">
        <f t="shared" si="5"/>
        <v>646.08407499999998</v>
      </c>
      <c r="P26" s="28">
        <v>7.5</v>
      </c>
      <c r="Q26" s="11">
        <f t="shared" si="6"/>
        <v>759.83407499999998</v>
      </c>
      <c r="R26" s="13">
        <v>8</v>
      </c>
      <c r="S26" s="14">
        <f t="shared" si="7"/>
        <v>864.30548750000003</v>
      </c>
      <c r="T26" s="28">
        <v>8.5</v>
      </c>
      <c r="U26" s="11">
        <f t="shared" si="8"/>
        <v>978.05548750000003</v>
      </c>
      <c r="V26" s="13">
        <v>9</v>
      </c>
      <c r="W26" s="14">
        <f t="shared" si="9"/>
        <v>1091.8054875</v>
      </c>
      <c r="X26" s="21">
        <v>9.5</v>
      </c>
      <c r="Y26" s="11">
        <f t="shared" si="10"/>
        <v>1191.6376062500001</v>
      </c>
      <c r="Z26" s="13">
        <v>10</v>
      </c>
      <c r="AA26" s="14">
        <f t="shared" si="11"/>
        <v>1305.3876062500001</v>
      </c>
      <c r="AB26" s="9">
        <v>11</v>
      </c>
      <c r="AC26" s="11">
        <f t="shared" si="12"/>
        <v>1532.8876062500001</v>
      </c>
      <c r="AD26" s="13">
        <v>12</v>
      </c>
      <c r="AE26" s="14">
        <f t="shared" si="13"/>
        <v>1760.3876062500001</v>
      </c>
      <c r="AF26" s="9">
        <v>13</v>
      </c>
      <c r="AG26" s="11">
        <f t="shared" si="14"/>
        <v>1987.8876062500001</v>
      </c>
      <c r="AH26" s="13">
        <v>14</v>
      </c>
      <c r="AI26" s="14">
        <f t="shared" si="15"/>
        <v>2215.3876062500003</v>
      </c>
      <c r="AJ26" s="9">
        <v>15</v>
      </c>
      <c r="AK26" s="11">
        <f t="shared" si="16"/>
        <v>2442.8876062500003</v>
      </c>
      <c r="AL26" s="13">
        <v>16</v>
      </c>
      <c r="AM26" s="14">
        <f t="shared" si="17"/>
        <v>2670.3876062500003</v>
      </c>
      <c r="AN26" s="9">
        <v>17</v>
      </c>
      <c r="AO26" s="11">
        <f t="shared" si="18"/>
        <v>2897.8876062500003</v>
      </c>
    </row>
    <row r="27" spans="1:41">
      <c r="A27">
        <v>360</v>
      </c>
      <c r="C27" s="1">
        <v>4.0785</v>
      </c>
      <c r="D27" s="9">
        <v>4.5</v>
      </c>
      <c r="E27" s="11">
        <f t="shared" si="0"/>
        <v>89.087310000000102</v>
      </c>
      <c r="F27" s="13">
        <v>5</v>
      </c>
      <c r="G27" s="14">
        <f t="shared" si="1"/>
        <v>206.08731000000009</v>
      </c>
      <c r="H27" s="28">
        <v>5.5</v>
      </c>
      <c r="I27" s="11">
        <f t="shared" si="2"/>
        <v>323.08731000000012</v>
      </c>
      <c r="J27" s="13">
        <v>6</v>
      </c>
      <c r="K27" s="14">
        <f t="shared" si="3"/>
        <v>440.08731000000012</v>
      </c>
      <c r="L27" s="28">
        <v>6.5</v>
      </c>
      <c r="M27" s="11">
        <f t="shared" si="4"/>
        <v>547.54362000000003</v>
      </c>
      <c r="N27" s="13">
        <v>7</v>
      </c>
      <c r="O27" s="14">
        <f t="shared" si="5"/>
        <v>664.54362000000003</v>
      </c>
      <c r="P27" s="28">
        <v>7.5</v>
      </c>
      <c r="Q27" s="11">
        <f t="shared" si="6"/>
        <v>781.54362000000003</v>
      </c>
      <c r="R27" s="13">
        <v>8</v>
      </c>
      <c r="S27" s="14">
        <f t="shared" si="7"/>
        <v>888.99993000000018</v>
      </c>
      <c r="T27" s="28">
        <v>8.5</v>
      </c>
      <c r="U27" s="11">
        <f t="shared" si="8"/>
        <v>1005.9999300000002</v>
      </c>
      <c r="V27" s="13">
        <v>9</v>
      </c>
      <c r="W27" s="14">
        <f t="shared" si="9"/>
        <v>1122.9999300000002</v>
      </c>
      <c r="X27" s="21">
        <v>9.5</v>
      </c>
      <c r="Y27" s="11">
        <f t="shared" si="10"/>
        <v>1225.684395</v>
      </c>
      <c r="Z27" s="13">
        <v>10</v>
      </c>
      <c r="AA27" s="14">
        <f t="shared" si="11"/>
        <v>1342.684395</v>
      </c>
      <c r="AB27" s="9">
        <v>11</v>
      </c>
      <c r="AC27" s="11">
        <f t="shared" si="12"/>
        <v>1576.684395</v>
      </c>
      <c r="AD27" s="13">
        <v>12</v>
      </c>
      <c r="AE27" s="14">
        <f t="shared" si="13"/>
        <v>1810.684395</v>
      </c>
      <c r="AF27" s="9">
        <v>13</v>
      </c>
      <c r="AG27" s="11">
        <f t="shared" si="14"/>
        <v>2044.684395</v>
      </c>
      <c r="AH27" s="13">
        <v>14</v>
      </c>
      <c r="AI27" s="14">
        <f t="shared" si="15"/>
        <v>2278.6843949999998</v>
      </c>
      <c r="AJ27" s="9">
        <v>15</v>
      </c>
      <c r="AK27" s="11">
        <f t="shared" si="16"/>
        <v>2512.6843949999998</v>
      </c>
      <c r="AL27" s="13">
        <v>16</v>
      </c>
      <c r="AM27" s="14">
        <f t="shared" si="17"/>
        <v>2746.6843950000002</v>
      </c>
      <c r="AN27" s="9">
        <v>17</v>
      </c>
      <c r="AO27" s="11">
        <f t="shared" si="18"/>
        <v>2980.6843950000002</v>
      </c>
    </row>
    <row r="28" spans="1:41">
      <c r="A28">
        <v>370</v>
      </c>
      <c r="C28" s="1">
        <v>4.0785</v>
      </c>
      <c r="D28" s="9">
        <v>4.5</v>
      </c>
      <c r="E28" s="11">
        <f t="shared" si="0"/>
        <v>91.561957500000076</v>
      </c>
      <c r="F28" s="13">
        <v>5</v>
      </c>
      <c r="G28" s="14">
        <f t="shared" si="1"/>
        <v>211.81195750000009</v>
      </c>
      <c r="H28" s="28">
        <v>5.5</v>
      </c>
      <c r="I28" s="11">
        <f t="shared" si="2"/>
        <v>332.06195750000006</v>
      </c>
      <c r="J28" s="13">
        <v>6</v>
      </c>
      <c r="K28" s="14">
        <f t="shared" si="3"/>
        <v>452.31195750000012</v>
      </c>
      <c r="L28" s="28">
        <v>6.5</v>
      </c>
      <c r="M28" s="11">
        <f t="shared" si="4"/>
        <v>562.75316499999997</v>
      </c>
      <c r="N28" s="13">
        <v>7</v>
      </c>
      <c r="O28" s="14">
        <f t="shared" si="5"/>
        <v>683.00316499999997</v>
      </c>
      <c r="P28" s="28">
        <v>7.5</v>
      </c>
      <c r="Q28" s="11">
        <f t="shared" si="6"/>
        <v>803.25316499999997</v>
      </c>
      <c r="R28" s="13">
        <v>8</v>
      </c>
      <c r="S28" s="14">
        <f t="shared" si="7"/>
        <v>913.6943725000001</v>
      </c>
      <c r="T28" s="28">
        <v>8.5</v>
      </c>
      <c r="U28" s="11">
        <f t="shared" si="8"/>
        <v>1033.9443725000001</v>
      </c>
      <c r="V28" s="13">
        <v>9</v>
      </c>
      <c r="W28" s="14">
        <f t="shared" si="9"/>
        <v>1154.1943725000001</v>
      </c>
      <c r="X28" s="21">
        <v>9.5</v>
      </c>
      <c r="Y28" s="11">
        <f t="shared" si="10"/>
        <v>1259.7311837499999</v>
      </c>
      <c r="Z28" s="13">
        <v>10</v>
      </c>
      <c r="AA28" s="14">
        <f t="shared" si="11"/>
        <v>1379.9811837500001</v>
      </c>
      <c r="AB28" s="9">
        <v>11</v>
      </c>
      <c r="AC28" s="11">
        <f t="shared" si="12"/>
        <v>1620.4811837500001</v>
      </c>
      <c r="AD28" s="13">
        <v>12</v>
      </c>
      <c r="AE28" s="14">
        <f t="shared" si="13"/>
        <v>1860.9811837500001</v>
      </c>
      <c r="AF28" s="9">
        <v>13</v>
      </c>
      <c r="AG28" s="11">
        <f t="shared" si="14"/>
        <v>2101.4811837500001</v>
      </c>
      <c r="AH28" s="13">
        <v>14</v>
      </c>
      <c r="AI28" s="14">
        <f t="shared" si="15"/>
        <v>2341.9811837500001</v>
      </c>
      <c r="AJ28" s="9">
        <v>15</v>
      </c>
      <c r="AK28" s="11">
        <f t="shared" si="16"/>
        <v>2582.4811837500001</v>
      </c>
      <c r="AL28" s="13">
        <v>16</v>
      </c>
      <c r="AM28" s="14">
        <f t="shared" si="17"/>
        <v>2822.9811837500006</v>
      </c>
      <c r="AN28" s="9">
        <v>17</v>
      </c>
      <c r="AO28" s="11">
        <f t="shared" si="18"/>
        <v>3063.4811837500006</v>
      </c>
    </row>
    <row r="29" spans="1:41">
      <c r="A29">
        <v>380</v>
      </c>
      <c r="C29" s="1">
        <v>4.0785</v>
      </c>
      <c r="D29" s="9">
        <v>4.5</v>
      </c>
      <c r="E29" s="11">
        <f t="shared" si="0"/>
        <v>94.036605000000094</v>
      </c>
      <c r="F29" s="13">
        <v>5</v>
      </c>
      <c r="G29" s="14">
        <f t="shared" si="1"/>
        <v>217.53660500000012</v>
      </c>
      <c r="H29" s="28">
        <v>5.5</v>
      </c>
      <c r="I29" s="11">
        <f t="shared" si="2"/>
        <v>341.03660500000007</v>
      </c>
      <c r="J29" s="13">
        <v>6</v>
      </c>
      <c r="K29" s="14">
        <f t="shared" si="3"/>
        <v>464.53660500000007</v>
      </c>
      <c r="L29" s="28">
        <v>6.5</v>
      </c>
      <c r="M29" s="11">
        <f t="shared" si="4"/>
        <v>577.9627099999999</v>
      </c>
      <c r="N29" s="13">
        <v>7</v>
      </c>
      <c r="O29" s="14">
        <f t="shared" si="5"/>
        <v>701.46271000000002</v>
      </c>
      <c r="P29" s="28">
        <v>7.5</v>
      </c>
      <c r="Q29" s="11">
        <f t="shared" si="6"/>
        <v>824.96271000000002</v>
      </c>
      <c r="R29" s="13">
        <v>8</v>
      </c>
      <c r="S29" s="14">
        <f t="shared" si="7"/>
        <v>938.38881500000014</v>
      </c>
      <c r="T29" s="28">
        <v>8.5</v>
      </c>
      <c r="U29" s="11">
        <f t="shared" si="8"/>
        <v>1061.8888150000002</v>
      </c>
      <c r="V29" s="13">
        <v>9</v>
      </c>
      <c r="W29" s="14">
        <f t="shared" si="9"/>
        <v>1185.3888150000002</v>
      </c>
      <c r="X29" s="21">
        <v>9.5</v>
      </c>
      <c r="Y29" s="11">
        <f t="shared" si="10"/>
        <v>1293.7779725</v>
      </c>
      <c r="Z29" s="13">
        <v>10</v>
      </c>
      <c r="AA29" s="14">
        <f t="shared" si="11"/>
        <v>1417.2779725</v>
      </c>
      <c r="AB29" s="9">
        <v>11</v>
      </c>
      <c r="AC29" s="11">
        <f t="shared" si="12"/>
        <v>1664.2779725</v>
      </c>
      <c r="AD29" s="13">
        <v>12</v>
      </c>
      <c r="AE29" s="14">
        <f t="shared" si="13"/>
        <v>1911.2779725</v>
      </c>
      <c r="AF29" s="9">
        <v>13</v>
      </c>
      <c r="AG29" s="11">
        <f t="shared" si="14"/>
        <v>2158.2779725</v>
      </c>
      <c r="AH29" s="13">
        <v>14</v>
      </c>
      <c r="AI29" s="14">
        <f t="shared" si="15"/>
        <v>2405.2779725</v>
      </c>
      <c r="AJ29" s="9">
        <v>15</v>
      </c>
      <c r="AK29" s="11">
        <f t="shared" si="16"/>
        <v>2652.2779725</v>
      </c>
      <c r="AL29" s="13">
        <v>16</v>
      </c>
      <c r="AM29" s="14">
        <f t="shared" si="17"/>
        <v>2899.2779725</v>
      </c>
      <c r="AN29" s="9">
        <v>17</v>
      </c>
      <c r="AO29" s="11">
        <f t="shared" si="18"/>
        <v>3146.2779725</v>
      </c>
    </row>
    <row r="30" spans="1:41">
      <c r="A30">
        <v>390</v>
      </c>
      <c r="C30" s="1">
        <v>4.0785</v>
      </c>
      <c r="D30" s="9">
        <v>4.5</v>
      </c>
      <c r="E30" s="11">
        <f t="shared" si="0"/>
        <v>96.511252500000097</v>
      </c>
      <c r="F30" s="13">
        <v>5</v>
      </c>
      <c r="G30" s="14">
        <f t="shared" si="1"/>
        <v>223.2612525000001</v>
      </c>
      <c r="H30" s="28">
        <v>5.5</v>
      </c>
      <c r="I30" s="11">
        <f t="shared" si="2"/>
        <v>350.01125250000013</v>
      </c>
      <c r="J30" s="13">
        <v>6</v>
      </c>
      <c r="K30" s="14">
        <f t="shared" si="3"/>
        <v>476.76125250000013</v>
      </c>
      <c r="L30" s="28">
        <v>6.5</v>
      </c>
      <c r="M30" s="11">
        <f t="shared" si="4"/>
        <v>593.17225499999995</v>
      </c>
      <c r="N30" s="13">
        <v>7</v>
      </c>
      <c r="O30" s="14">
        <f t="shared" si="5"/>
        <v>719.92225499999995</v>
      </c>
      <c r="P30" s="28">
        <v>7.5</v>
      </c>
      <c r="Q30" s="11">
        <f t="shared" si="6"/>
        <v>846.67225499999995</v>
      </c>
      <c r="R30" s="13">
        <v>8</v>
      </c>
      <c r="S30" s="14">
        <f t="shared" si="7"/>
        <v>963.08325750000017</v>
      </c>
      <c r="T30" s="28">
        <v>8.5</v>
      </c>
      <c r="U30" s="11">
        <f t="shared" si="8"/>
        <v>1089.8332575000002</v>
      </c>
      <c r="V30" s="13">
        <v>9</v>
      </c>
      <c r="W30" s="14">
        <f t="shared" si="9"/>
        <v>1216.5832575000002</v>
      </c>
      <c r="X30" s="21">
        <v>9.5</v>
      </c>
      <c r="Y30" s="11">
        <f t="shared" si="10"/>
        <v>1327.8247612499999</v>
      </c>
      <c r="Z30" s="13">
        <v>10</v>
      </c>
      <c r="AA30" s="14">
        <f t="shared" si="11"/>
        <v>1454.5747612499999</v>
      </c>
      <c r="AB30" s="9">
        <v>11</v>
      </c>
      <c r="AC30" s="11">
        <f t="shared" si="12"/>
        <v>1708.0747612499999</v>
      </c>
      <c r="AD30" s="13">
        <v>12</v>
      </c>
      <c r="AE30" s="14">
        <f t="shared" si="13"/>
        <v>1961.5747612499999</v>
      </c>
      <c r="AF30" s="9">
        <v>13</v>
      </c>
      <c r="AG30" s="11">
        <f t="shared" si="14"/>
        <v>2215.0747612499999</v>
      </c>
      <c r="AH30" s="13">
        <v>14</v>
      </c>
      <c r="AI30" s="14">
        <f t="shared" si="15"/>
        <v>2468.5747612499999</v>
      </c>
      <c r="AJ30" s="9">
        <v>15</v>
      </c>
      <c r="AK30" s="11">
        <f t="shared" si="16"/>
        <v>2722.0747612499999</v>
      </c>
      <c r="AL30" s="13">
        <v>16</v>
      </c>
      <c r="AM30" s="14">
        <f t="shared" si="17"/>
        <v>2975.5747612499999</v>
      </c>
      <c r="AN30" s="9">
        <v>17</v>
      </c>
      <c r="AO30" s="11">
        <f t="shared" si="18"/>
        <v>3229.0747612499999</v>
      </c>
    </row>
    <row r="31" spans="1:41" s="4" customFormat="1">
      <c r="A31" s="4">
        <v>400</v>
      </c>
      <c r="C31" s="5">
        <v>4.0785</v>
      </c>
      <c r="D31" s="5">
        <v>4.5</v>
      </c>
      <c r="E31" s="17">
        <f t="shared" si="0"/>
        <v>98.9859000000001</v>
      </c>
      <c r="F31" s="5">
        <v>5</v>
      </c>
      <c r="G31" s="17">
        <f t="shared" si="1"/>
        <v>228.98590000000013</v>
      </c>
      <c r="H31" s="32">
        <v>5.5</v>
      </c>
      <c r="I31" s="17">
        <f t="shared" si="2"/>
        <v>358.98590000000013</v>
      </c>
      <c r="J31" s="5">
        <v>6</v>
      </c>
      <c r="K31" s="17">
        <f t="shared" si="3"/>
        <v>488.98590000000013</v>
      </c>
      <c r="L31" s="32">
        <v>6.5</v>
      </c>
      <c r="M31" s="17">
        <f t="shared" si="4"/>
        <v>608.3818</v>
      </c>
      <c r="N31" s="5">
        <v>7</v>
      </c>
      <c r="O31" s="17">
        <f t="shared" si="5"/>
        <v>738.3818</v>
      </c>
      <c r="P31" s="32">
        <v>7.5</v>
      </c>
      <c r="Q31" s="17">
        <f t="shared" si="6"/>
        <v>868.3818</v>
      </c>
      <c r="R31" s="5">
        <v>8</v>
      </c>
      <c r="S31" s="17">
        <f t="shared" si="7"/>
        <v>987.7777000000001</v>
      </c>
      <c r="T31" s="32">
        <v>8.5</v>
      </c>
      <c r="U31" s="17">
        <f t="shared" si="8"/>
        <v>1117.7777000000001</v>
      </c>
      <c r="V31" s="5">
        <v>9</v>
      </c>
      <c r="W31" s="17">
        <f t="shared" si="9"/>
        <v>1247.7777000000001</v>
      </c>
      <c r="X31" s="33">
        <v>9.5</v>
      </c>
      <c r="Y31" s="17">
        <f t="shared" si="10"/>
        <v>1361.8715500000001</v>
      </c>
      <c r="Z31" s="5">
        <v>10</v>
      </c>
      <c r="AA31" s="17">
        <f t="shared" si="11"/>
        <v>1491.8715500000001</v>
      </c>
      <c r="AB31" s="5">
        <v>11</v>
      </c>
      <c r="AC31" s="17">
        <f t="shared" si="12"/>
        <v>1751.8715500000001</v>
      </c>
      <c r="AD31" s="5">
        <v>12</v>
      </c>
      <c r="AE31" s="17">
        <f t="shared" si="13"/>
        <v>2011.8715500000001</v>
      </c>
      <c r="AF31" s="5">
        <v>13</v>
      </c>
      <c r="AG31" s="17">
        <f t="shared" si="14"/>
        <v>2271.8715499999998</v>
      </c>
      <c r="AH31" s="5">
        <v>14</v>
      </c>
      <c r="AI31" s="17">
        <f t="shared" si="15"/>
        <v>2531.8715499999998</v>
      </c>
      <c r="AJ31" s="5">
        <v>15</v>
      </c>
      <c r="AK31" s="17">
        <f t="shared" si="16"/>
        <v>2791.8715499999998</v>
      </c>
      <c r="AL31" s="5">
        <v>16</v>
      </c>
      <c r="AM31" s="17">
        <f t="shared" si="17"/>
        <v>3051.8715499999998</v>
      </c>
      <c r="AN31" s="5">
        <v>17</v>
      </c>
      <c r="AO31" s="17">
        <f t="shared" si="18"/>
        <v>3311.8715499999998</v>
      </c>
    </row>
    <row r="32" spans="1:41">
      <c r="A32">
        <v>410</v>
      </c>
      <c r="C32" s="1">
        <v>4.0785</v>
      </c>
      <c r="D32" s="9">
        <v>4.5</v>
      </c>
      <c r="E32" s="11">
        <f t="shared" si="0"/>
        <v>101.4605475000001</v>
      </c>
      <c r="F32" s="13">
        <v>5</v>
      </c>
      <c r="G32" s="14">
        <f t="shared" si="1"/>
        <v>234.7105475000001</v>
      </c>
      <c r="H32" s="28">
        <v>5.5</v>
      </c>
      <c r="I32" s="11">
        <f t="shared" si="2"/>
        <v>367.96054750000013</v>
      </c>
      <c r="J32" s="13">
        <v>6</v>
      </c>
      <c r="K32" s="14">
        <f t="shared" si="3"/>
        <v>501.21054750000013</v>
      </c>
      <c r="L32" s="28">
        <v>6.5</v>
      </c>
      <c r="M32" s="11">
        <f t="shared" si="4"/>
        <v>623.59134499999993</v>
      </c>
      <c r="N32" s="13">
        <v>7</v>
      </c>
      <c r="O32" s="14">
        <f t="shared" si="5"/>
        <v>756.84134500000005</v>
      </c>
      <c r="P32" s="28">
        <v>7.5</v>
      </c>
      <c r="Q32" s="11">
        <f t="shared" si="6"/>
        <v>890.09134500000005</v>
      </c>
      <c r="R32" s="13">
        <v>8</v>
      </c>
      <c r="S32" s="14">
        <f t="shared" si="7"/>
        <v>1012.4721425000001</v>
      </c>
      <c r="T32" s="28">
        <v>8.5</v>
      </c>
      <c r="U32" s="11">
        <f t="shared" si="8"/>
        <v>1145.7221425</v>
      </c>
      <c r="V32" s="13">
        <v>9</v>
      </c>
      <c r="W32" s="14">
        <f t="shared" si="9"/>
        <v>1278.9721425</v>
      </c>
      <c r="X32" s="21">
        <v>9.5</v>
      </c>
      <c r="Y32" s="11">
        <f t="shared" si="10"/>
        <v>1395.91833875</v>
      </c>
      <c r="Z32" s="13">
        <v>10</v>
      </c>
      <c r="AA32" s="14">
        <f t="shared" si="11"/>
        <v>1529.16833875</v>
      </c>
      <c r="AB32" s="9">
        <v>11</v>
      </c>
      <c r="AC32" s="11">
        <f t="shared" si="12"/>
        <v>1795.66833875</v>
      </c>
      <c r="AD32" s="13">
        <v>12</v>
      </c>
      <c r="AE32" s="14">
        <f t="shared" si="13"/>
        <v>2062.1683387500002</v>
      </c>
      <c r="AF32" s="9">
        <v>13</v>
      </c>
      <c r="AG32" s="11">
        <f t="shared" si="14"/>
        <v>2328.6683387500002</v>
      </c>
      <c r="AH32" s="13">
        <v>14</v>
      </c>
      <c r="AI32" s="14">
        <f t="shared" si="15"/>
        <v>2595.1683387500002</v>
      </c>
      <c r="AJ32" s="9">
        <v>15</v>
      </c>
      <c r="AK32" s="11">
        <f t="shared" si="16"/>
        <v>2861.6683387500002</v>
      </c>
      <c r="AL32" s="13">
        <v>16</v>
      </c>
      <c r="AM32" s="14">
        <f t="shared" si="17"/>
        <v>3128.1683387500002</v>
      </c>
      <c r="AN32" s="9">
        <v>17</v>
      </c>
      <c r="AO32" s="11">
        <f t="shared" si="18"/>
        <v>3394.6683387500002</v>
      </c>
    </row>
    <row r="33" spans="1:41">
      <c r="A33">
        <v>420</v>
      </c>
      <c r="C33" s="1">
        <v>4.0785</v>
      </c>
      <c r="D33" s="9">
        <v>4.5</v>
      </c>
      <c r="E33" s="11">
        <f t="shared" si="0"/>
        <v>103.93519500000011</v>
      </c>
      <c r="F33" s="13">
        <v>5</v>
      </c>
      <c r="G33" s="14">
        <f t="shared" si="1"/>
        <v>240.43519500000008</v>
      </c>
      <c r="H33" s="28">
        <v>5.5</v>
      </c>
      <c r="I33" s="11">
        <f t="shared" si="2"/>
        <v>376.93519500000008</v>
      </c>
      <c r="J33" s="13">
        <v>6</v>
      </c>
      <c r="K33" s="14">
        <f t="shared" si="3"/>
        <v>513.43519500000014</v>
      </c>
      <c r="L33" s="28">
        <v>6.5</v>
      </c>
      <c r="M33" s="11">
        <f t="shared" si="4"/>
        <v>638.80088999999998</v>
      </c>
      <c r="N33" s="13">
        <v>7</v>
      </c>
      <c r="O33" s="14">
        <f t="shared" si="5"/>
        <v>775.30088999999987</v>
      </c>
      <c r="P33" s="28">
        <v>7.5</v>
      </c>
      <c r="Q33" s="11">
        <f t="shared" si="6"/>
        <v>911.80088999999987</v>
      </c>
      <c r="R33" s="13">
        <v>8</v>
      </c>
      <c r="S33" s="14">
        <f t="shared" si="7"/>
        <v>1037.1665850000002</v>
      </c>
      <c r="T33" s="28">
        <v>8.5</v>
      </c>
      <c r="U33" s="11">
        <f t="shared" si="8"/>
        <v>1173.6665850000002</v>
      </c>
      <c r="V33" s="13">
        <v>9</v>
      </c>
      <c r="W33" s="14">
        <f t="shared" si="9"/>
        <v>1310.1665850000002</v>
      </c>
      <c r="X33" s="21">
        <v>9.5</v>
      </c>
      <c r="Y33" s="11">
        <f t="shared" si="10"/>
        <v>1429.9651275000001</v>
      </c>
      <c r="Z33" s="13">
        <v>10</v>
      </c>
      <c r="AA33" s="14">
        <f t="shared" si="11"/>
        <v>1566.4651275000001</v>
      </c>
      <c r="AB33" s="9">
        <v>11</v>
      </c>
      <c r="AC33" s="11">
        <f t="shared" si="12"/>
        <v>1839.4651275000001</v>
      </c>
      <c r="AD33" s="13">
        <v>12</v>
      </c>
      <c r="AE33" s="14">
        <f t="shared" si="13"/>
        <v>2112.4651275000001</v>
      </c>
      <c r="AF33" s="9">
        <v>13</v>
      </c>
      <c r="AG33" s="11">
        <f t="shared" si="14"/>
        <v>2385.4651275000001</v>
      </c>
      <c r="AH33" s="13">
        <v>14</v>
      </c>
      <c r="AI33" s="14">
        <f t="shared" si="15"/>
        <v>2658.4651275000001</v>
      </c>
      <c r="AJ33" s="9">
        <v>15</v>
      </c>
      <c r="AK33" s="11">
        <f t="shared" si="16"/>
        <v>2931.4651275000001</v>
      </c>
      <c r="AL33" s="13">
        <v>16</v>
      </c>
      <c r="AM33" s="14">
        <f t="shared" si="17"/>
        <v>3204.4651275000001</v>
      </c>
      <c r="AN33" s="9">
        <v>17</v>
      </c>
      <c r="AO33" s="11">
        <f t="shared" si="18"/>
        <v>3477.4651275000001</v>
      </c>
    </row>
    <row r="34" spans="1:41">
      <c r="C34" s="1"/>
      <c r="D34" s="9"/>
      <c r="E34" s="9"/>
      <c r="F34" s="13"/>
      <c r="G34" s="14"/>
      <c r="H34" s="29"/>
      <c r="I34" s="11"/>
      <c r="J34" s="13"/>
      <c r="K34" s="14"/>
      <c r="L34" s="29"/>
      <c r="M34" s="11"/>
      <c r="N34" s="13"/>
      <c r="O34" s="14"/>
      <c r="P34" s="29"/>
      <c r="Q34" s="11"/>
      <c r="R34" s="13"/>
      <c r="S34" s="14"/>
      <c r="T34" s="29"/>
      <c r="U34" s="11"/>
      <c r="V34" s="13"/>
      <c r="W34" s="14"/>
      <c r="X34" s="11"/>
      <c r="Y34" s="11"/>
      <c r="Z34" s="13"/>
      <c r="AA34" s="14"/>
      <c r="AB34" s="9"/>
      <c r="AC34" s="11"/>
      <c r="AD34" s="13"/>
      <c r="AE34" s="14"/>
      <c r="AF34" s="9"/>
      <c r="AG34" s="11"/>
      <c r="AH34" s="13"/>
      <c r="AI34" s="14"/>
      <c r="AJ34" s="9"/>
      <c r="AK34" s="11"/>
      <c r="AL34" s="13"/>
      <c r="AM34" s="14"/>
      <c r="AN34" s="9"/>
      <c r="AO34" s="11"/>
    </row>
    <row r="35" spans="1:41">
      <c r="A35" t="s">
        <v>14</v>
      </c>
      <c r="C35" s="16"/>
      <c r="D35" s="25" t="s">
        <v>13</v>
      </c>
      <c r="F35" s="23">
        <v>6.5000000000000002E-2</v>
      </c>
      <c r="H35" s="30">
        <v>6.5000000000000002E-2</v>
      </c>
      <c r="J35" s="23">
        <v>6.5000000000000002E-2</v>
      </c>
      <c r="L35" s="30">
        <v>7.4999999999999997E-2</v>
      </c>
      <c r="N35" s="23">
        <v>7.4999999999999997E-2</v>
      </c>
      <c r="P35" s="30">
        <v>7.4999999999999997E-2</v>
      </c>
      <c r="R35" s="23">
        <v>8.5000000000000006E-2</v>
      </c>
      <c r="T35" s="30">
        <v>8.5000000000000006E-2</v>
      </c>
      <c r="V35" s="23">
        <v>8.5000000000000006E-2</v>
      </c>
      <c r="X35" s="26">
        <v>0.1</v>
      </c>
      <c r="Z35" s="24">
        <v>0.1</v>
      </c>
      <c r="AB35" s="26">
        <v>0.1</v>
      </c>
      <c r="AD35" s="24">
        <v>0.1</v>
      </c>
      <c r="AF35" s="26">
        <v>0.1</v>
      </c>
      <c r="AH35" s="24">
        <v>0.1</v>
      </c>
      <c r="AJ35" s="26">
        <v>0.1</v>
      </c>
      <c r="AL35" s="24">
        <v>0.1</v>
      </c>
      <c r="AN35" s="26">
        <v>0.1</v>
      </c>
    </row>
    <row r="36" spans="1:41">
      <c r="C36" s="16"/>
    </row>
    <row r="37" spans="1:41">
      <c r="C37" s="16"/>
    </row>
    <row r="38" spans="1:41">
      <c r="C38" s="16"/>
    </row>
    <row r="39" spans="1:41">
      <c r="C39" s="16"/>
    </row>
    <row r="40" spans="1:41">
      <c r="A40" t="s">
        <v>17</v>
      </c>
      <c r="C40" s="16"/>
    </row>
    <row r="41" spans="1:41" s="7" customFormat="1" ht="16">
      <c r="A41" s="6" t="s">
        <v>10</v>
      </c>
      <c r="C41" s="15"/>
      <c r="D41" s="22"/>
      <c r="E41" s="22"/>
      <c r="F41" s="15"/>
      <c r="G41" s="15"/>
      <c r="H41" s="31"/>
      <c r="I41" s="22"/>
      <c r="J41" s="15"/>
      <c r="K41" s="15"/>
      <c r="L41" s="31"/>
      <c r="M41" s="22"/>
      <c r="N41" s="15"/>
      <c r="O41" s="15"/>
      <c r="P41" s="31"/>
      <c r="Q41" s="22"/>
      <c r="R41" s="15"/>
      <c r="S41" s="15"/>
      <c r="T41" s="31"/>
      <c r="U41" s="22"/>
      <c r="V41" s="15"/>
      <c r="W41" s="15"/>
      <c r="X41" s="22"/>
      <c r="Y41" s="22"/>
      <c r="Z41" s="15"/>
      <c r="AA41" s="15"/>
      <c r="AB41" s="22"/>
      <c r="AC41" s="22"/>
      <c r="AD41" s="15"/>
      <c r="AE41" s="15"/>
      <c r="AF41" s="22"/>
      <c r="AG41" s="22"/>
      <c r="AH41" s="15"/>
      <c r="AI41" s="15"/>
      <c r="AJ41" s="22"/>
      <c r="AK41" s="22"/>
      <c r="AL41" s="15"/>
      <c r="AM41" s="15"/>
      <c r="AN41" s="22"/>
      <c r="AO41" s="22"/>
    </row>
    <row r="42" spans="1:41" s="7" customFormat="1">
      <c r="A42" s="7" t="s">
        <v>16</v>
      </c>
      <c r="C42" s="15"/>
      <c r="D42" s="22"/>
      <c r="E42" s="22"/>
      <c r="F42" s="15"/>
      <c r="G42" s="15"/>
      <c r="H42" s="31"/>
      <c r="I42" s="22"/>
      <c r="J42" s="15"/>
      <c r="K42" s="15"/>
      <c r="L42" s="31"/>
      <c r="M42" s="22"/>
      <c r="N42" s="15"/>
      <c r="O42" s="15"/>
      <c r="P42" s="31"/>
      <c r="Q42" s="22"/>
      <c r="R42" s="15"/>
      <c r="S42" s="15"/>
      <c r="T42" s="31"/>
      <c r="U42" s="22"/>
      <c r="V42" s="15"/>
      <c r="W42" s="15"/>
      <c r="X42" s="22"/>
      <c r="Y42" s="22"/>
      <c r="Z42" s="15"/>
      <c r="AA42" s="15"/>
      <c r="AB42" s="22"/>
      <c r="AC42" s="22"/>
      <c r="AD42" s="15"/>
      <c r="AE42" s="15"/>
      <c r="AF42" s="22"/>
      <c r="AG42" s="22"/>
      <c r="AH42" s="15"/>
      <c r="AI42" s="15"/>
      <c r="AJ42" s="22"/>
      <c r="AK42" s="22"/>
      <c r="AL42" s="15"/>
      <c r="AM42" s="15"/>
      <c r="AN42" s="22"/>
      <c r="AO42" s="22"/>
    </row>
    <row r="43" spans="1:41" s="7" customFormat="1">
      <c r="A43" s="7" t="s">
        <v>15</v>
      </c>
      <c r="C43" s="15"/>
      <c r="D43" s="22"/>
      <c r="E43" s="22"/>
      <c r="F43" s="15"/>
      <c r="G43" s="15"/>
      <c r="H43" s="31"/>
      <c r="I43" s="22"/>
      <c r="J43" s="15"/>
      <c r="K43" s="15"/>
      <c r="L43" s="31"/>
      <c r="M43" s="22"/>
      <c r="N43" s="15"/>
      <c r="O43" s="15"/>
      <c r="P43" s="31"/>
      <c r="Q43" s="22"/>
      <c r="R43" s="15"/>
      <c r="S43" s="15"/>
      <c r="T43" s="31"/>
      <c r="U43" s="22"/>
      <c r="V43" s="15"/>
      <c r="W43" s="15"/>
      <c r="X43" s="22"/>
      <c r="Y43" s="22"/>
      <c r="Z43" s="15"/>
      <c r="AA43" s="15"/>
      <c r="AB43" s="22"/>
      <c r="AC43" s="22"/>
      <c r="AD43" s="15"/>
      <c r="AE43" s="15"/>
      <c r="AF43" s="22"/>
      <c r="AG43" s="22"/>
      <c r="AH43" s="15"/>
      <c r="AI43" s="15"/>
      <c r="AJ43" s="22"/>
      <c r="AK43" s="22"/>
      <c r="AL43" s="15"/>
      <c r="AM43" s="15"/>
      <c r="AN43" s="22"/>
      <c r="AO43" s="22"/>
    </row>
    <row r="44" spans="1:41" s="7" customFormat="1">
      <c r="A44" s="15" t="s">
        <v>11</v>
      </c>
      <c r="C44" s="15"/>
      <c r="D44" s="22"/>
      <c r="E44" s="22"/>
      <c r="F44" s="15"/>
      <c r="G44" s="15"/>
      <c r="H44" s="31"/>
      <c r="I44" s="22"/>
      <c r="J44" s="15"/>
      <c r="K44" s="15"/>
      <c r="L44" s="31"/>
      <c r="M44" s="22"/>
      <c r="N44" s="15"/>
      <c r="O44" s="15"/>
      <c r="P44" s="31"/>
      <c r="Q44" s="22"/>
      <c r="R44" s="15"/>
      <c r="S44" s="15"/>
      <c r="T44" s="31"/>
      <c r="U44" s="22"/>
      <c r="V44" s="15"/>
      <c r="W44" s="15"/>
      <c r="X44" s="22"/>
      <c r="Y44" s="22"/>
      <c r="Z44" s="15"/>
      <c r="AA44" s="15"/>
      <c r="AB44" s="22"/>
      <c r="AC44" s="22"/>
      <c r="AD44" s="15"/>
      <c r="AE44" s="15"/>
      <c r="AF44" s="22"/>
      <c r="AG44" s="22"/>
      <c r="AH44" s="15"/>
      <c r="AI44" s="15"/>
      <c r="AJ44" s="22"/>
      <c r="AK44" s="22"/>
      <c r="AL44" s="15"/>
      <c r="AM44" s="15"/>
      <c r="AN44" s="22"/>
      <c r="AO44" s="22"/>
    </row>
    <row r="45" spans="1:41" s="7" customFormat="1">
      <c r="A45" s="7" t="s">
        <v>19</v>
      </c>
      <c r="C45" s="15"/>
      <c r="D45" s="22"/>
      <c r="E45" s="22"/>
      <c r="F45" s="15"/>
      <c r="G45" s="15"/>
      <c r="H45" s="31"/>
      <c r="I45" s="22"/>
      <c r="J45" s="15"/>
      <c r="K45" s="15"/>
      <c r="L45" s="31"/>
      <c r="M45" s="22"/>
      <c r="N45" s="15"/>
      <c r="O45" s="15"/>
      <c r="P45" s="31"/>
      <c r="Q45" s="22"/>
      <c r="R45" s="15"/>
      <c r="S45" s="15"/>
      <c r="T45" s="31"/>
      <c r="U45" s="22"/>
      <c r="V45" s="15"/>
      <c r="W45" s="15"/>
      <c r="X45" s="22"/>
      <c r="Y45" s="22"/>
      <c r="Z45" s="15"/>
      <c r="AA45" s="15"/>
      <c r="AB45" s="22"/>
      <c r="AC45" s="22"/>
      <c r="AD45" s="15"/>
      <c r="AE45" s="15"/>
      <c r="AF45" s="22"/>
      <c r="AG45" s="22"/>
      <c r="AH45" s="15"/>
      <c r="AI45" s="15"/>
      <c r="AJ45" s="22"/>
      <c r="AK45" s="22"/>
      <c r="AL45" s="15"/>
      <c r="AM45" s="15"/>
      <c r="AN45" s="22"/>
      <c r="AO45" s="22"/>
    </row>
    <row r="46" spans="1:41" s="7" customFormat="1">
      <c r="A46" s="7" t="s">
        <v>18</v>
      </c>
      <c r="C46" s="15"/>
      <c r="D46" s="22"/>
      <c r="E46" s="22"/>
      <c r="F46" s="15"/>
      <c r="G46" s="15"/>
      <c r="H46" s="31"/>
      <c r="I46" s="22"/>
      <c r="J46" s="15"/>
      <c r="K46" s="15"/>
      <c r="L46" s="31"/>
      <c r="M46" s="22"/>
      <c r="N46" s="15"/>
      <c r="O46" s="15"/>
      <c r="P46" s="31"/>
      <c r="Q46" s="22"/>
      <c r="R46" s="15"/>
      <c r="S46" s="15"/>
      <c r="T46" s="31"/>
      <c r="U46" s="22"/>
      <c r="V46" s="15"/>
      <c r="W46" s="15"/>
      <c r="X46" s="22"/>
      <c r="Y46" s="22"/>
      <c r="Z46" s="15"/>
      <c r="AA46" s="15"/>
      <c r="AB46" s="22"/>
      <c r="AC46" s="22"/>
      <c r="AD46" s="15"/>
      <c r="AE46" s="15"/>
      <c r="AF46" s="22"/>
      <c r="AG46" s="22"/>
      <c r="AH46" s="15"/>
      <c r="AI46" s="15"/>
      <c r="AJ46" s="22"/>
      <c r="AK46" s="22"/>
      <c r="AL46" s="15"/>
      <c r="AM46" s="15"/>
      <c r="AN46" s="22"/>
      <c r="AO46" s="22"/>
    </row>
    <row r="47" spans="1:41" s="7" customFormat="1">
      <c r="A47" s="7" t="s">
        <v>9</v>
      </c>
      <c r="C47" s="15"/>
      <c r="D47" s="22"/>
      <c r="E47" s="22"/>
      <c r="F47" s="15"/>
      <c r="G47" s="15"/>
      <c r="H47" s="31"/>
      <c r="I47" s="22"/>
      <c r="J47" s="15"/>
      <c r="K47" s="15"/>
      <c r="L47" s="31"/>
      <c r="M47" s="22"/>
      <c r="N47" s="15"/>
      <c r="O47" s="15"/>
      <c r="P47" s="31"/>
      <c r="Q47" s="22"/>
      <c r="R47" s="15"/>
      <c r="S47" s="15"/>
      <c r="T47" s="31"/>
      <c r="U47" s="22"/>
      <c r="V47" s="15"/>
      <c r="W47" s="15"/>
      <c r="X47" s="22"/>
      <c r="Y47" s="22"/>
      <c r="Z47" s="15"/>
      <c r="AA47" s="15"/>
      <c r="AB47" s="22"/>
      <c r="AC47" s="22"/>
      <c r="AD47" s="15"/>
      <c r="AE47" s="15"/>
      <c r="AF47" s="22"/>
      <c r="AG47" s="22"/>
      <c r="AH47" s="15"/>
      <c r="AI47" s="15"/>
      <c r="AJ47" s="22"/>
      <c r="AK47" s="22"/>
      <c r="AL47" s="15"/>
      <c r="AM47" s="15"/>
      <c r="AN47" s="22"/>
      <c r="AO47" s="22"/>
    </row>
    <row r="48" spans="1:41" s="7" customFormat="1">
      <c r="A48" s="7" t="s">
        <v>8</v>
      </c>
      <c r="C48" s="15"/>
      <c r="D48" s="22"/>
      <c r="E48" s="22"/>
      <c r="F48" s="15"/>
      <c r="G48" s="15"/>
      <c r="H48" s="31"/>
      <c r="I48" s="22"/>
      <c r="J48" s="15"/>
      <c r="K48" s="15"/>
      <c r="L48" s="31"/>
      <c r="M48" s="22"/>
      <c r="N48" s="15"/>
      <c r="O48" s="15"/>
      <c r="P48" s="31"/>
      <c r="Q48" s="22"/>
      <c r="R48" s="15"/>
      <c r="S48" s="15"/>
      <c r="T48" s="31"/>
      <c r="U48" s="22"/>
      <c r="V48" s="15"/>
      <c r="W48" s="15"/>
      <c r="X48" s="22"/>
      <c r="Y48" s="22"/>
      <c r="Z48" s="15"/>
      <c r="AA48" s="15"/>
      <c r="AB48" s="22"/>
      <c r="AC48" s="22"/>
      <c r="AD48" s="15"/>
      <c r="AE48" s="15"/>
      <c r="AF48" s="22"/>
      <c r="AG48" s="22"/>
      <c r="AH48" s="15"/>
      <c r="AI48" s="15"/>
      <c r="AJ48" s="22"/>
      <c r="AK48" s="22"/>
      <c r="AL48" s="15"/>
      <c r="AM48" s="15"/>
      <c r="AN48" s="22"/>
      <c r="AO48" s="22"/>
    </row>
    <row r="49" spans="1:41" s="7" customFormat="1">
      <c r="C49" s="15"/>
      <c r="D49" s="22"/>
      <c r="E49" s="22"/>
      <c r="F49" s="15"/>
      <c r="G49" s="15"/>
      <c r="H49" s="31"/>
      <c r="I49" s="22"/>
      <c r="J49" s="15"/>
      <c r="K49" s="15"/>
      <c r="L49" s="31"/>
      <c r="M49" s="22"/>
      <c r="N49" s="15"/>
      <c r="O49" s="15"/>
      <c r="P49" s="31"/>
      <c r="Q49" s="22"/>
      <c r="R49" s="15"/>
      <c r="S49" s="15"/>
      <c r="T49" s="31"/>
      <c r="U49" s="22"/>
      <c r="V49" s="15"/>
      <c r="W49" s="15"/>
      <c r="X49" s="22"/>
      <c r="Y49" s="22"/>
      <c r="Z49" s="15"/>
      <c r="AA49" s="15"/>
      <c r="AB49" s="22"/>
      <c r="AC49" s="22"/>
      <c r="AD49" s="15"/>
      <c r="AE49" s="15"/>
      <c r="AF49" s="22"/>
      <c r="AG49" s="22"/>
      <c r="AH49" s="15"/>
      <c r="AI49" s="15"/>
      <c r="AJ49" s="22"/>
      <c r="AK49" s="22"/>
      <c r="AL49" s="15"/>
      <c r="AM49" s="15"/>
      <c r="AN49" s="22"/>
      <c r="AO49" s="22"/>
    </row>
    <row r="50" spans="1:41" s="7" customFormat="1">
      <c r="C50" s="15"/>
      <c r="D50" s="22"/>
      <c r="E50" s="22"/>
      <c r="F50" s="15"/>
      <c r="G50" s="15"/>
      <c r="H50" s="31"/>
      <c r="I50" s="22"/>
      <c r="J50" s="15"/>
      <c r="K50" s="15"/>
      <c r="L50" s="31"/>
      <c r="M50" s="22"/>
      <c r="N50" s="15"/>
      <c r="O50" s="15"/>
      <c r="P50" s="31"/>
      <c r="Q50" s="22"/>
      <c r="R50" s="15"/>
      <c r="S50" s="15"/>
      <c r="T50" s="31"/>
      <c r="U50" s="22"/>
      <c r="V50" s="15"/>
      <c r="W50" s="15"/>
      <c r="X50" s="22"/>
      <c r="Y50" s="22"/>
      <c r="Z50" s="15"/>
      <c r="AA50" s="15"/>
      <c r="AB50" s="22"/>
      <c r="AC50" s="22"/>
      <c r="AD50" s="15"/>
      <c r="AE50" s="15"/>
      <c r="AF50" s="22"/>
      <c r="AG50" s="22"/>
      <c r="AH50" s="15"/>
      <c r="AI50" s="15"/>
      <c r="AJ50" s="22"/>
      <c r="AK50" s="22"/>
      <c r="AL50" s="15"/>
      <c r="AM50" s="15"/>
      <c r="AN50" s="22"/>
      <c r="AO50" s="22"/>
    </row>
    <row r="51" spans="1:41">
      <c r="A51" s="15"/>
      <c r="B51" s="16"/>
      <c r="C51" s="1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Bury</dc:creator>
  <cp:lastModifiedBy>Michel Bury</cp:lastModifiedBy>
  <dcterms:created xsi:type="dcterms:W3CDTF">2021-04-29T20:13:49Z</dcterms:created>
  <dcterms:modified xsi:type="dcterms:W3CDTF">2021-08-02T02:19:13Z</dcterms:modified>
</cp:coreProperties>
</file>